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4D658A64-F9D5-44E3-8163-035A64A834A7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i" sheetId="1" r:id="rId1"/>
    <sheet name="DATOS" sheetId="2" r:id="rId2"/>
    <sheet name="Promedio" sheetId="3" r:id="rId3"/>
    <sheet name="PEPS" sheetId="4" r:id="rId4"/>
    <sheet name="UEPS" sheetId="5" r:id="rId5"/>
    <sheet name="Comparación" sheetId="6" r:id="rId6"/>
  </sheets>
  <definedNames>
    <definedName name="arribaCOMPARACIÓN">Comparación!$A$4:$A$68</definedName>
    <definedName name="arribaCONFIG">DATOS!$A$3:$A$137</definedName>
    <definedName name="arribaPEPS">PEPS!$A$9:$A$144</definedName>
    <definedName name="arribaPROMEDIO">Promedio!$A$9:$A$81</definedName>
    <definedName name="arribaUEPS">UEPS!$A$9:$A$154</definedName>
    <definedName name="infoCO">DATOS!$A$299:$A$325</definedName>
    <definedName name="infoCOMPARACION">Comparación!$A$677:$A$736</definedName>
    <definedName name="infoPEPS">PEPS!$A$281:$A$349</definedName>
    <definedName name="InfoPROMEDIO">Promedio!$A$281:$A$357</definedName>
    <definedName name="infotutti">DATOS!$A$299:$A$490</definedName>
    <definedName name="infoUEPS">UEPS!$A$281:$A$344</definedName>
    <definedName name="ingoGRL">DATOS!$A$326:$A$385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03" i="6" l="1"/>
  <c r="Z302" i="6"/>
  <c r="Z301" i="6"/>
  <c r="Y300" i="6"/>
  <c r="X300" i="6"/>
  <c r="W300" i="6"/>
  <c r="V300" i="6"/>
  <c r="G2" i="6"/>
  <c r="S9" i="5"/>
  <c r="P9" i="5"/>
  <c r="O9" i="5"/>
  <c r="Q9" i="5" s="1"/>
  <c r="F2" i="5"/>
  <c r="G72" i="4"/>
  <c r="Z52" i="4"/>
  <c r="E47" i="4"/>
  <c r="W23" i="4"/>
  <c r="S9" i="4"/>
  <c r="Q9" i="4"/>
  <c r="P9" i="4"/>
  <c r="O9" i="4"/>
  <c r="F2" i="4"/>
  <c r="U109" i="3"/>
  <c r="T109" i="3"/>
  <c r="S109" i="3"/>
  <c r="E109" i="3"/>
  <c r="U108" i="3"/>
  <c r="T108" i="3"/>
  <c r="S108" i="3"/>
  <c r="E108" i="3"/>
  <c r="U107" i="3"/>
  <c r="T107" i="3"/>
  <c r="S107" i="3"/>
  <c r="E107" i="3"/>
  <c r="U106" i="3"/>
  <c r="T106" i="3"/>
  <c r="S106" i="3"/>
  <c r="E106" i="3"/>
  <c r="U105" i="3"/>
  <c r="T105" i="3"/>
  <c r="S105" i="3"/>
  <c r="E105" i="3"/>
  <c r="U104" i="3"/>
  <c r="T104" i="3"/>
  <c r="S104" i="3"/>
  <c r="E104" i="3"/>
  <c r="U103" i="3"/>
  <c r="T103" i="3"/>
  <c r="S103" i="3"/>
  <c r="E103" i="3"/>
  <c r="U102" i="3"/>
  <c r="T102" i="3"/>
  <c r="S102" i="3"/>
  <c r="E102" i="3"/>
  <c r="U101" i="3"/>
  <c r="T101" i="3"/>
  <c r="S101" i="3"/>
  <c r="E101" i="3"/>
  <c r="U100" i="3"/>
  <c r="T100" i="3"/>
  <c r="S100" i="3"/>
  <c r="E100" i="3"/>
  <c r="U99" i="3"/>
  <c r="T99" i="3"/>
  <c r="S99" i="3"/>
  <c r="E99" i="3"/>
  <c r="U98" i="3"/>
  <c r="T98" i="3"/>
  <c r="S98" i="3"/>
  <c r="E98" i="3"/>
  <c r="U97" i="3"/>
  <c r="T97" i="3"/>
  <c r="S97" i="3"/>
  <c r="E97" i="3"/>
  <c r="U96" i="3"/>
  <c r="T96" i="3"/>
  <c r="S96" i="3"/>
  <c r="E96" i="3"/>
  <c r="U95" i="3"/>
  <c r="T95" i="3"/>
  <c r="S95" i="3"/>
  <c r="E95" i="3"/>
  <c r="U94" i="3"/>
  <c r="T94" i="3"/>
  <c r="S94" i="3"/>
  <c r="E94" i="3"/>
  <c r="U93" i="3"/>
  <c r="T93" i="3"/>
  <c r="S93" i="3"/>
  <c r="E93" i="3"/>
  <c r="U92" i="3"/>
  <c r="T92" i="3"/>
  <c r="S92" i="3"/>
  <c r="E92" i="3"/>
  <c r="U91" i="3"/>
  <c r="T91" i="3"/>
  <c r="S91" i="3"/>
  <c r="E91" i="3"/>
  <c r="U90" i="3"/>
  <c r="T90" i="3"/>
  <c r="S90" i="3"/>
  <c r="E90" i="3"/>
  <c r="U89" i="3"/>
  <c r="T89" i="3"/>
  <c r="S89" i="3"/>
  <c r="E89" i="3"/>
  <c r="U88" i="3"/>
  <c r="T88" i="3"/>
  <c r="S88" i="3"/>
  <c r="E88" i="3"/>
  <c r="U87" i="3"/>
  <c r="T87" i="3"/>
  <c r="S87" i="3"/>
  <c r="E87" i="3"/>
  <c r="U86" i="3"/>
  <c r="T86" i="3"/>
  <c r="S86" i="3"/>
  <c r="E86" i="3"/>
  <c r="U85" i="3"/>
  <c r="T85" i="3"/>
  <c r="S85" i="3"/>
  <c r="E85" i="3"/>
  <c r="U84" i="3"/>
  <c r="T84" i="3"/>
  <c r="S84" i="3"/>
  <c r="E84" i="3"/>
  <c r="U83" i="3"/>
  <c r="T83" i="3"/>
  <c r="S83" i="3"/>
  <c r="E83" i="3"/>
  <c r="U82" i="3"/>
  <c r="T82" i="3"/>
  <c r="S82" i="3"/>
  <c r="E82" i="3"/>
  <c r="U81" i="3"/>
  <c r="T81" i="3"/>
  <c r="S81" i="3"/>
  <c r="G81" i="3"/>
  <c r="E81" i="3"/>
  <c r="U80" i="3"/>
  <c r="T80" i="3"/>
  <c r="S80" i="3"/>
  <c r="E80" i="3"/>
  <c r="U79" i="3"/>
  <c r="T79" i="3"/>
  <c r="S79" i="3"/>
  <c r="E79" i="3"/>
  <c r="U78" i="3"/>
  <c r="T78" i="3"/>
  <c r="S78" i="3"/>
  <c r="E78" i="3"/>
  <c r="U77" i="3"/>
  <c r="T77" i="3"/>
  <c r="S77" i="3"/>
  <c r="E77" i="3"/>
  <c r="U76" i="3"/>
  <c r="T76" i="3"/>
  <c r="S76" i="3"/>
  <c r="E76" i="3"/>
  <c r="U75" i="3"/>
  <c r="T75" i="3"/>
  <c r="S75" i="3"/>
  <c r="E75" i="3"/>
  <c r="U74" i="3"/>
  <c r="T74" i="3"/>
  <c r="S74" i="3"/>
  <c r="E74" i="3"/>
  <c r="U73" i="3"/>
  <c r="T73" i="3"/>
  <c r="S73" i="3"/>
  <c r="E73" i="3"/>
  <c r="U72" i="3"/>
  <c r="T72" i="3"/>
  <c r="S72" i="3"/>
  <c r="E72" i="3"/>
  <c r="U71" i="3"/>
  <c r="T71" i="3"/>
  <c r="S71" i="3"/>
  <c r="E71" i="3"/>
  <c r="U70" i="3"/>
  <c r="T70" i="3"/>
  <c r="S70" i="3"/>
  <c r="E70" i="3"/>
  <c r="U69" i="3"/>
  <c r="T69" i="3"/>
  <c r="S69" i="3"/>
  <c r="E69" i="3"/>
  <c r="U68" i="3"/>
  <c r="T68" i="3"/>
  <c r="S68" i="3"/>
  <c r="E68" i="3"/>
  <c r="U67" i="3"/>
  <c r="T67" i="3"/>
  <c r="S67" i="3"/>
  <c r="E67" i="3"/>
  <c r="U66" i="3"/>
  <c r="T66" i="3"/>
  <c r="S66" i="3"/>
  <c r="G66" i="3"/>
  <c r="E66" i="3"/>
  <c r="U65" i="3"/>
  <c r="T65" i="3"/>
  <c r="S65" i="3"/>
  <c r="E65" i="3"/>
  <c r="U64" i="3"/>
  <c r="T64" i="3"/>
  <c r="S64" i="3"/>
  <c r="E64" i="3"/>
  <c r="U63" i="3"/>
  <c r="T63" i="3"/>
  <c r="S63" i="3"/>
  <c r="H63" i="3"/>
  <c r="E63" i="3"/>
  <c r="U62" i="3"/>
  <c r="T62" i="3"/>
  <c r="S62" i="3"/>
  <c r="E62" i="3"/>
  <c r="U61" i="3"/>
  <c r="T61" i="3"/>
  <c r="S61" i="3"/>
  <c r="E61" i="3"/>
  <c r="U60" i="3"/>
  <c r="T60" i="3"/>
  <c r="S60" i="3"/>
  <c r="E60" i="3"/>
  <c r="U59" i="3"/>
  <c r="T59" i="3"/>
  <c r="S59" i="3"/>
  <c r="E59" i="3"/>
  <c r="U58" i="3"/>
  <c r="T58" i="3"/>
  <c r="S58" i="3"/>
  <c r="E58" i="3"/>
  <c r="U57" i="3"/>
  <c r="T57" i="3"/>
  <c r="S57" i="3"/>
  <c r="E57" i="3"/>
  <c r="U56" i="3"/>
  <c r="T56" i="3"/>
  <c r="S56" i="3"/>
  <c r="E56" i="3"/>
  <c r="U55" i="3"/>
  <c r="T55" i="3"/>
  <c r="S55" i="3"/>
  <c r="H55" i="3"/>
  <c r="E55" i="3"/>
  <c r="U54" i="3"/>
  <c r="T54" i="3"/>
  <c r="S54" i="3"/>
  <c r="E54" i="3"/>
  <c r="U53" i="3"/>
  <c r="T53" i="3"/>
  <c r="S53" i="3"/>
  <c r="E53" i="3"/>
  <c r="U52" i="3"/>
  <c r="T52" i="3"/>
  <c r="S52" i="3"/>
  <c r="E52" i="3"/>
  <c r="U51" i="3"/>
  <c r="T51" i="3"/>
  <c r="S51" i="3"/>
  <c r="E51" i="3"/>
  <c r="U50" i="3"/>
  <c r="T50" i="3"/>
  <c r="S50" i="3"/>
  <c r="H50" i="3"/>
  <c r="E50" i="3"/>
  <c r="U49" i="3"/>
  <c r="T49" i="3"/>
  <c r="S49" i="3"/>
  <c r="E49" i="3"/>
  <c r="U48" i="3"/>
  <c r="T48" i="3"/>
  <c r="S48" i="3"/>
  <c r="E48" i="3"/>
  <c r="U47" i="3"/>
  <c r="T47" i="3"/>
  <c r="S47" i="3"/>
  <c r="G47" i="3"/>
  <c r="E47" i="3"/>
  <c r="U46" i="3"/>
  <c r="T46" i="3"/>
  <c r="S46" i="3"/>
  <c r="E46" i="3"/>
  <c r="U45" i="3"/>
  <c r="T45" i="3"/>
  <c r="S45" i="3"/>
  <c r="E45" i="3"/>
  <c r="U44" i="3"/>
  <c r="T44" i="3"/>
  <c r="S44" i="3"/>
  <c r="E44" i="3"/>
  <c r="U43" i="3"/>
  <c r="T43" i="3"/>
  <c r="S43" i="3"/>
  <c r="E43" i="3"/>
  <c r="U42" i="3"/>
  <c r="T42" i="3"/>
  <c r="S42" i="3"/>
  <c r="K42" i="3"/>
  <c r="E42" i="3"/>
  <c r="U41" i="3"/>
  <c r="T41" i="3"/>
  <c r="S41" i="3"/>
  <c r="E41" i="3"/>
  <c r="U40" i="3"/>
  <c r="T40" i="3"/>
  <c r="S40" i="3"/>
  <c r="E40" i="3"/>
  <c r="U39" i="3"/>
  <c r="T39" i="3"/>
  <c r="S39" i="3"/>
  <c r="H39" i="3"/>
  <c r="E39" i="3"/>
  <c r="U38" i="3"/>
  <c r="T38" i="3"/>
  <c r="S38" i="3"/>
  <c r="E38" i="3"/>
  <c r="U37" i="3"/>
  <c r="T37" i="3"/>
  <c r="S37" i="3"/>
  <c r="E37" i="3"/>
  <c r="U36" i="3"/>
  <c r="T36" i="3"/>
  <c r="S36" i="3"/>
  <c r="E36" i="3"/>
  <c r="U35" i="3"/>
  <c r="T35" i="3"/>
  <c r="S35" i="3"/>
  <c r="E35" i="3"/>
  <c r="U34" i="3"/>
  <c r="T34" i="3"/>
  <c r="S34" i="3"/>
  <c r="H34" i="3"/>
  <c r="E34" i="3"/>
  <c r="U33" i="3"/>
  <c r="T33" i="3"/>
  <c r="S33" i="3"/>
  <c r="G33" i="3"/>
  <c r="E33" i="3"/>
  <c r="U32" i="3"/>
  <c r="T32" i="3"/>
  <c r="S32" i="3"/>
  <c r="K32" i="3"/>
  <c r="E32" i="3"/>
  <c r="U31" i="3"/>
  <c r="T31" i="3"/>
  <c r="S31" i="3"/>
  <c r="G31" i="3"/>
  <c r="E31" i="3"/>
  <c r="U30" i="3"/>
  <c r="T30" i="3"/>
  <c r="S30" i="3"/>
  <c r="E30" i="3"/>
  <c r="U29" i="3"/>
  <c r="T29" i="3"/>
  <c r="S29" i="3"/>
  <c r="E29" i="3"/>
  <c r="U28" i="3"/>
  <c r="T28" i="3"/>
  <c r="S28" i="3"/>
  <c r="E28" i="3"/>
  <c r="U27" i="3"/>
  <c r="T27" i="3"/>
  <c r="S27" i="3"/>
  <c r="E27" i="3"/>
  <c r="U26" i="3"/>
  <c r="T26" i="3"/>
  <c r="S26" i="3"/>
  <c r="E26" i="3"/>
  <c r="U25" i="3"/>
  <c r="T25" i="3"/>
  <c r="S25" i="3"/>
  <c r="E25" i="3"/>
  <c r="U24" i="3"/>
  <c r="T24" i="3"/>
  <c r="S24" i="3"/>
  <c r="E24" i="3"/>
  <c r="U23" i="3"/>
  <c r="T23" i="3"/>
  <c r="S23" i="3"/>
  <c r="G23" i="3"/>
  <c r="E23" i="3"/>
  <c r="U22" i="3"/>
  <c r="T22" i="3"/>
  <c r="S22" i="3"/>
  <c r="E22" i="3"/>
  <c r="U21" i="3"/>
  <c r="T21" i="3"/>
  <c r="S21" i="3"/>
  <c r="E21" i="3"/>
  <c r="U20" i="3"/>
  <c r="T20" i="3"/>
  <c r="S20" i="3"/>
  <c r="E20" i="3"/>
  <c r="U19" i="3"/>
  <c r="T19" i="3"/>
  <c r="S19" i="3"/>
  <c r="E19" i="3"/>
  <c r="U18" i="3"/>
  <c r="T18" i="3"/>
  <c r="S18" i="3"/>
  <c r="E18" i="3"/>
  <c r="U17" i="3"/>
  <c r="T17" i="3"/>
  <c r="S17" i="3"/>
  <c r="G17" i="3"/>
  <c r="E17" i="3"/>
  <c r="U16" i="3"/>
  <c r="T16" i="3"/>
  <c r="S16" i="3"/>
  <c r="K16" i="3"/>
  <c r="E16" i="3"/>
  <c r="U15" i="3"/>
  <c r="T15" i="3"/>
  <c r="S15" i="3"/>
  <c r="H15" i="3"/>
  <c r="E15" i="3"/>
  <c r="U14" i="3"/>
  <c r="T14" i="3"/>
  <c r="S14" i="3"/>
  <c r="E14" i="3"/>
  <c r="U13" i="3"/>
  <c r="T13" i="3"/>
  <c r="S13" i="3"/>
  <c r="K13" i="3"/>
  <c r="E13" i="3"/>
  <c r="U12" i="3"/>
  <c r="T12" i="3"/>
  <c r="S12" i="3"/>
  <c r="E12" i="3"/>
  <c r="U11" i="3"/>
  <c r="T11" i="3"/>
  <c r="S11" i="3"/>
  <c r="E11" i="3"/>
  <c r="U10" i="3"/>
  <c r="T10" i="3"/>
  <c r="S10" i="3"/>
  <c r="H10" i="3"/>
  <c r="E10" i="3"/>
  <c r="S9" i="3"/>
  <c r="P9" i="3"/>
  <c r="O9" i="3"/>
  <c r="E2" i="3"/>
  <c r="O120" i="2"/>
  <c r="O119" i="2"/>
  <c r="O118" i="2"/>
  <c r="O117" i="2"/>
  <c r="O116" i="2"/>
  <c r="G105" i="4" s="1"/>
  <c r="O115" i="2"/>
  <c r="O114" i="2"/>
  <c r="H103" i="3" s="1"/>
  <c r="O113" i="2"/>
  <c r="H102" i="3" s="1"/>
  <c r="O112" i="2"/>
  <c r="T101" i="4" s="1"/>
  <c r="O111" i="2"/>
  <c r="O110" i="2"/>
  <c r="O109" i="2"/>
  <c r="U98" i="4" s="1"/>
  <c r="O108" i="2"/>
  <c r="O107" i="2"/>
  <c r="G96" i="4" s="1"/>
  <c r="O106" i="2"/>
  <c r="O105" i="2"/>
  <c r="H94" i="3" s="1"/>
  <c r="O104" i="2"/>
  <c r="Z93" i="4" s="1"/>
  <c r="O103" i="2"/>
  <c r="K92" i="3" s="1"/>
  <c r="O102" i="2"/>
  <c r="O101" i="2"/>
  <c r="O100" i="2"/>
  <c r="O99" i="2"/>
  <c r="G88" i="4" s="1"/>
  <c r="O98" i="2"/>
  <c r="O97" i="2"/>
  <c r="O96" i="2"/>
  <c r="K85" i="3" s="1"/>
  <c r="O95" i="2"/>
  <c r="G84" i="3" s="1"/>
  <c r="O94" i="2"/>
  <c r="G83" i="3" s="1"/>
  <c r="O93" i="2"/>
  <c r="K82" i="3" s="1"/>
  <c r="O92" i="2"/>
  <c r="X81" i="4" s="1"/>
  <c r="O91" i="2"/>
  <c r="G80" i="4" s="1"/>
  <c r="O90" i="2"/>
  <c r="O89" i="2"/>
  <c r="H78" i="3" s="1"/>
  <c r="O88" i="2"/>
  <c r="K77" i="3" s="1"/>
  <c r="O87" i="2"/>
  <c r="O86" i="2"/>
  <c r="O85" i="2"/>
  <c r="G74" i="3" s="1"/>
  <c r="O84" i="2"/>
  <c r="H73" i="3" s="1"/>
  <c r="O83" i="2"/>
  <c r="AB72" i="4" s="1"/>
  <c r="O82" i="2"/>
  <c r="K71" i="3" s="1"/>
  <c r="O81" i="2"/>
  <c r="H70" i="3" s="1"/>
  <c r="O80" i="2"/>
  <c r="O79" i="2"/>
  <c r="H68" i="3" s="1"/>
  <c r="O78" i="2"/>
  <c r="O77" i="2"/>
  <c r="K66" i="3" s="1"/>
  <c r="O76" i="2"/>
  <c r="G65" i="3" s="1"/>
  <c r="O75" i="2"/>
  <c r="AB64" i="4" s="1"/>
  <c r="O74" i="2"/>
  <c r="K63" i="3" s="1"/>
  <c r="O73" i="2"/>
  <c r="G62" i="3" s="1"/>
  <c r="O72" i="2"/>
  <c r="G61" i="3" s="1"/>
  <c r="O71" i="2"/>
  <c r="G60" i="3" s="1"/>
  <c r="O70" i="2"/>
  <c r="G59" i="3" s="1"/>
  <c r="O69" i="2"/>
  <c r="W58" i="4" s="1"/>
  <c r="O68" i="2"/>
  <c r="Z57" i="4" s="1"/>
  <c r="O67" i="2"/>
  <c r="K56" i="3" s="1"/>
  <c r="O66" i="2"/>
  <c r="K55" i="3" s="1"/>
  <c r="O65" i="2"/>
  <c r="H54" i="3" s="1"/>
  <c r="O64" i="2"/>
  <c r="K53" i="3" s="1"/>
  <c r="O63" i="2"/>
  <c r="K52" i="3" s="1"/>
  <c r="O62" i="2"/>
  <c r="O61" i="2"/>
  <c r="X50" i="4" s="1"/>
  <c r="O60" i="2"/>
  <c r="K49" i="3" s="1"/>
  <c r="O59" i="2"/>
  <c r="G48" i="3" s="1"/>
  <c r="O58" i="2"/>
  <c r="K47" i="3" s="1"/>
  <c r="O57" i="2"/>
  <c r="K46" i="3" s="1"/>
  <c r="O56" i="2"/>
  <c r="G45" i="3" s="1"/>
  <c r="O55" i="2"/>
  <c r="G44" i="3" s="1"/>
  <c r="O54" i="2"/>
  <c r="H43" i="3" s="1"/>
  <c r="O53" i="2"/>
  <c r="X42" i="4" s="1"/>
  <c r="O52" i="2"/>
  <c r="K41" i="3" s="1"/>
  <c r="O51" i="2"/>
  <c r="U40" i="4" s="1"/>
  <c r="O50" i="2"/>
  <c r="K39" i="3" s="1"/>
  <c r="O49" i="2"/>
  <c r="O48" i="2"/>
  <c r="K37" i="3" s="1"/>
  <c r="O47" i="2"/>
  <c r="O46" i="2"/>
  <c r="O45" i="2"/>
  <c r="Z34" i="4" s="1"/>
  <c r="O44" i="2"/>
  <c r="K33" i="3" s="1"/>
  <c r="O43" i="2"/>
  <c r="G32" i="3" s="1"/>
  <c r="O42" i="2"/>
  <c r="K31" i="3" s="1"/>
  <c r="O41" i="2"/>
  <c r="Z30" i="4" s="1"/>
  <c r="O40" i="2"/>
  <c r="K29" i="3" s="1"/>
  <c r="O39" i="2"/>
  <c r="H28" i="3" s="1"/>
  <c r="O38" i="2"/>
  <c r="O37" i="2"/>
  <c r="E26" i="4" s="1"/>
  <c r="O36" i="2"/>
  <c r="K25" i="3" s="1"/>
  <c r="O35" i="2"/>
  <c r="H24" i="3" s="1"/>
  <c r="O34" i="2"/>
  <c r="K23" i="3" s="1"/>
  <c r="O33" i="2"/>
  <c r="K22" i="3" s="1"/>
  <c r="O32" i="2"/>
  <c r="K21" i="3" s="1"/>
  <c r="O31" i="2"/>
  <c r="O30" i="2"/>
  <c r="H19" i="3" s="1"/>
  <c r="O29" i="2"/>
  <c r="T18" i="5" s="1"/>
  <c r="O28" i="2"/>
  <c r="K17" i="3" s="1"/>
  <c r="O27" i="2"/>
  <c r="T16" i="4" s="1"/>
  <c r="O26" i="2"/>
  <c r="K15" i="3" s="1"/>
  <c r="O25" i="2"/>
  <c r="X14" i="4" s="1"/>
  <c r="O24" i="2"/>
  <c r="O23" i="2"/>
  <c r="G12" i="3" s="1"/>
  <c r="O22" i="2"/>
  <c r="X11" i="4" s="1"/>
  <c r="O21" i="2"/>
  <c r="X10" i="4" s="1"/>
  <c r="G13" i="2"/>
  <c r="Q9" i="3" s="1"/>
  <c r="M7" i="1"/>
  <c r="H7" i="1"/>
  <c r="V4" i="1"/>
  <c r="S33" i="4" l="1"/>
  <c r="H17" i="3"/>
  <c r="G25" i="3"/>
  <c r="K48" i="3"/>
  <c r="G58" i="3"/>
  <c r="H37" i="4"/>
  <c r="X54" i="4"/>
  <c r="U82" i="4"/>
  <c r="I17" i="3"/>
  <c r="K40" i="3"/>
  <c r="K45" i="3"/>
  <c r="G55" i="3"/>
  <c r="AB37" i="4"/>
  <c r="G63" i="4"/>
  <c r="K62" i="3"/>
  <c r="AA18" i="4"/>
  <c r="AB41" i="4"/>
  <c r="AB63" i="4"/>
  <c r="G15" i="3"/>
  <c r="K24" i="3"/>
  <c r="G39" i="3"/>
  <c r="H42" i="3"/>
  <c r="H47" i="3"/>
  <c r="I47" i="3" s="1"/>
  <c r="K50" i="3"/>
  <c r="H57" i="3"/>
  <c r="H71" i="3"/>
  <c r="AA22" i="4"/>
  <c r="G71" i="4"/>
  <c r="K10" i="3"/>
  <c r="H18" i="3"/>
  <c r="H23" i="3"/>
  <c r="I23" i="3" s="1"/>
  <c r="H26" i="3"/>
  <c r="H31" i="3"/>
  <c r="K34" i="3"/>
  <c r="G49" i="3"/>
  <c r="S32" i="4"/>
  <c r="T47" i="4"/>
  <c r="K18" i="3"/>
  <c r="K26" i="3"/>
  <c r="G41" i="3"/>
  <c r="I41" i="3" s="1"/>
  <c r="H33" i="4"/>
  <c r="H48" i="4"/>
  <c r="D5" i="3"/>
  <c r="Z75" i="5"/>
  <c r="X75" i="5"/>
  <c r="W75" i="5"/>
  <c r="U75" i="5"/>
  <c r="S75" i="5"/>
  <c r="H75" i="5"/>
  <c r="G75" i="5"/>
  <c r="E75" i="5"/>
  <c r="AA75" i="5"/>
  <c r="T75" i="5"/>
  <c r="AB75" i="5"/>
  <c r="AA75" i="4"/>
  <c r="E75" i="4"/>
  <c r="Z75" i="4"/>
  <c r="X75" i="4"/>
  <c r="W75" i="4"/>
  <c r="H75" i="4"/>
  <c r="AB75" i="4"/>
  <c r="G75" i="4"/>
  <c r="U75" i="4"/>
  <c r="T75" i="4"/>
  <c r="H75" i="3"/>
  <c r="W20" i="5"/>
  <c r="AB20" i="5"/>
  <c r="AA20" i="5"/>
  <c r="X20" i="5"/>
  <c r="S20" i="5"/>
  <c r="H20" i="5"/>
  <c r="Z20" i="5"/>
  <c r="U20" i="5"/>
  <c r="T20" i="5"/>
  <c r="AB20" i="4"/>
  <c r="G20" i="4"/>
  <c r="AA20" i="4"/>
  <c r="E20" i="4"/>
  <c r="Z20" i="4"/>
  <c r="X20" i="4"/>
  <c r="G20" i="5"/>
  <c r="W20" i="4"/>
  <c r="E20" i="5"/>
  <c r="H20" i="4"/>
  <c r="U20" i="4"/>
  <c r="S20" i="4"/>
  <c r="AB60" i="5"/>
  <c r="G60" i="5"/>
  <c r="AA60" i="5"/>
  <c r="E60" i="5"/>
  <c r="U60" i="5"/>
  <c r="T60" i="5"/>
  <c r="S60" i="5"/>
  <c r="H60" i="5"/>
  <c r="Z60" i="5"/>
  <c r="W60" i="5"/>
  <c r="X60" i="5"/>
  <c r="X60" i="4"/>
  <c r="W60" i="4"/>
  <c r="U60" i="4"/>
  <c r="T60" i="4"/>
  <c r="H60" i="4"/>
  <c r="AB60" i="4"/>
  <c r="G60" i="4"/>
  <c r="AA60" i="4"/>
  <c r="E60" i="4"/>
  <c r="Z60" i="4"/>
  <c r="S60" i="4"/>
  <c r="W100" i="5"/>
  <c r="U100" i="5"/>
  <c r="T100" i="5"/>
  <c r="S100" i="5"/>
  <c r="H100" i="5"/>
  <c r="AA100" i="5"/>
  <c r="E100" i="5"/>
  <c r="AB100" i="5"/>
  <c r="X100" i="5"/>
  <c r="G100" i="5"/>
  <c r="Z100" i="5"/>
  <c r="U100" i="4"/>
  <c r="S100" i="4"/>
  <c r="H100" i="4"/>
  <c r="Z100" i="4"/>
  <c r="X100" i="4"/>
  <c r="W100" i="4"/>
  <c r="G100" i="4"/>
  <c r="T100" i="4"/>
  <c r="E100" i="4"/>
  <c r="AB100" i="4"/>
  <c r="AA100" i="4"/>
  <c r="H100" i="3"/>
  <c r="S28" i="4"/>
  <c r="T29" i="5"/>
  <c r="S29" i="5"/>
  <c r="H29" i="5"/>
  <c r="W29" i="5"/>
  <c r="G29" i="5"/>
  <c r="U29" i="5"/>
  <c r="E29" i="5"/>
  <c r="Z29" i="5"/>
  <c r="X29" i="5"/>
  <c r="AB29" i="5"/>
  <c r="AA29" i="5"/>
  <c r="Z29" i="4"/>
  <c r="X29" i="4"/>
  <c r="W29" i="4"/>
  <c r="U29" i="4"/>
  <c r="T29" i="4"/>
  <c r="H29" i="4"/>
  <c r="G29" i="4"/>
  <c r="AB29" i="4"/>
  <c r="AA29" i="4"/>
  <c r="T93" i="5"/>
  <c r="S93" i="5"/>
  <c r="H93" i="5"/>
  <c r="AB93" i="5"/>
  <c r="G93" i="5"/>
  <c r="AA93" i="5"/>
  <c r="E93" i="5"/>
  <c r="X93" i="5"/>
  <c r="Z93" i="5"/>
  <c r="W93" i="5"/>
  <c r="U93" i="5"/>
  <c r="U93" i="4"/>
  <c r="T93" i="4"/>
  <c r="S93" i="4"/>
  <c r="H93" i="4"/>
  <c r="AB93" i="4"/>
  <c r="G93" i="4"/>
  <c r="AA93" i="4"/>
  <c r="E93" i="4"/>
  <c r="W93" i="4"/>
  <c r="X93" i="4"/>
  <c r="H93" i="3"/>
  <c r="G93" i="3"/>
  <c r="K93" i="3"/>
  <c r="AB35" i="5"/>
  <c r="W35" i="5"/>
  <c r="AA35" i="5"/>
  <c r="U35" i="5"/>
  <c r="G35" i="5"/>
  <c r="T35" i="5"/>
  <c r="E35" i="5"/>
  <c r="S35" i="5"/>
  <c r="H35" i="5"/>
  <c r="Z35" i="5"/>
  <c r="X35" i="5"/>
  <c r="T35" i="4"/>
  <c r="S35" i="4"/>
  <c r="H35" i="4"/>
  <c r="AB35" i="4"/>
  <c r="G35" i="4"/>
  <c r="AA35" i="4"/>
  <c r="E35" i="4"/>
  <c r="Z35" i="4"/>
  <c r="X35" i="4"/>
  <c r="W35" i="4"/>
  <c r="T67" i="5"/>
  <c r="S67" i="5"/>
  <c r="H67" i="5"/>
  <c r="X67" i="5"/>
  <c r="W67" i="5"/>
  <c r="E67" i="5"/>
  <c r="U67" i="5"/>
  <c r="G67" i="5"/>
  <c r="AB67" i="5"/>
  <c r="AA67" i="5"/>
  <c r="Z67" i="5"/>
  <c r="AA67" i="4"/>
  <c r="E67" i="4"/>
  <c r="Z67" i="4"/>
  <c r="X67" i="4"/>
  <c r="W67" i="4"/>
  <c r="H67" i="4"/>
  <c r="AB67" i="4"/>
  <c r="G67" i="4"/>
  <c r="U67" i="4"/>
  <c r="H67" i="3"/>
  <c r="T67" i="4"/>
  <c r="Z91" i="5"/>
  <c r="X91" i="5"/>
  <c r="W91" i="5"/>
  <c r="U91" i="5"/>
  <c r="S91" i="5"/>
  <c r="H91" i="5"/>
  <c r="T91" i="5"/>
  <c r="E91" i="5"/>
  <c r="G91" i="5"/>
  <c r="AB91" i="5"/>
  <c r="AA91" i="5"/>
  <c r="AA91" i="4"/>
  <c r="E91" i="4"/>
  <c r="Z91" i="4"/>
  <c r="X91" i="4"/>
  <c r="W91" i="4"/>
  <c r="U91" i="4"/>
  <c r="H91" i="4"/>
  <c r="G91" i="4"/>
  <c r="AB91" i="4"/>
  <c r="K91" i="3"/>
  <c r="T91" i="4"/>
  <c r="H91" i="3"/>
  <c r="Z36" i="5"/>
  <c r="T36" i="5"/>
  <c r="S36" i="5"/>
  <c r="E36" i="5"/>
  <c r="AB36" i="5"/>
  <c r="X36" i="5"/>
  <c r="W36" i="5"/>
  <c r="U36" i="5"/>
  <c r="H36" i="5"/>
  <c r="G36" i="5"/>
  <c r="AB36" i="4"/>
  <c r="G36" i="4"/>
  <c r="AA36" i="4"/>
  <c r="E36" i="4"/>
  <c r="Z36" i="4"/>
  <c r="AA36" i="5"/>
  <c r="X36" i="4"/>
  <c r="W36" i="4"/>
  <c r="T36" i="4"/>
  <c r="S36" i="4"/>
  <c r="W76" i="5"/>
  <c r="U76" i="5"/>
  <c r="T76" i="5"/>
  <c r="S76" i="5"/>
  <c r="H76" i="5"/>
  <c r="AA76" i="5"/>
  <c r="E76" i="5"/>
  <c r="G76" i="5"/>
  <c r="X76" i="5"/>
  <c r="AB76" i="5"/>
  <c r="Z76" i="5"/>
  <c r="X76" i="4"/>
  <c r="W76" i="4"/>
  <c r="U76" i="4"/>
  <c r="T76" i="4"/>
  <c r="H76" i="4"/>
  <c r="AB76" i="4"/>
  <c r="G76" i="4"/>
  <c r="AA76" i="4"/>
  <c r="E76" i="4"/>
  <c r="Z76" i="4"/>
  <c r="S76" i="4"/>
  <c r="G28" i="3"/>
  <c r="H60" i="3"/>
  <c r="I60" i="3" s="1"/>
  <c r="G76" i="3"/>
  <c r="T85" i="5"/>
  <c r="S85" i="5"/>
  <c r="H85" i="5"/>
  <c r="AB85" i="5"/>
  <c r="G85" i="5"/>
  <c r="AA85" i="5"/>
  <c r="E85" i="5"/>
  <c r="X85" i="5"/>
  <c r="W85" i="5"/>
  <c r="U85" i="5"/>
  <c r="Z85" i="5"/>
  <c r="U85" i="4"/>
  <c r="T85" i="4"/>
  <c r="S85" i="4"/>
  <c r="H85" i="4"/>
  <c r="AB85" i="4"/>
  <c r="G85" i="4"/>
  <c r="AA85" i="4"/>
  <c r="E85" i="4"/>
  <c r="Z85" i="4"/>
  <c r="H85" i="3"/>
  <c r="X85" i="4"/>
  <c r="G85" i="3"/>
  <c r="W85" i="4"/>
  <c r="S14" i="5"/>
  <c r="H14" i="5"/>
  <c r="AB14" i="5"/>
  <c r="G14" i="5"/>
  <c r="Z14" i="5"/>
  <c r="W14" i="5"/>
  <c r="E14" i="5"/>
  <c r="U14" i="5"/>
  <c r="T14" i="5"/>
  <c r="AA14" i="5"/>
  <c r="X14" i="5"/>
  <c r="W14" i="4"/>
  <c r="U14" i="4"/>
  <c r="T14" i="4"/>
  <c r="S14" i="4"/>
  <c r="H14" i="4"/>
  <c r="AB14" i="4"/>
  <c r="G14" i="4"/>
  <c r="E14" i="4"/>
  <c r="AA14" i="4"/>
  <c r="Z14" i="4"/>
  <c r="T38" i="5"/>
  <c r="Z38" i="5"/>
  <c r="AB38" i="5"/>
  <c r="AA38" i="5"/>
  <c r="X38" i="5"/>
  <c r="G38" i="5"/>
  <c r="W38" i="5"/>
  <c r="E38" i="5"/>
  <c r="S38" i="5"/>
  <c r="H38" i="5"/>
  <c r="U38" i="5"/>
  <c r="W38" i="4"/>
  <c r="U38" i="4"/>
  <c r="T38" i="4"/>
  <c r="S38" i="4"/>
  <c r="H38" i="4"/>
  <c r="AB38" i="4"/>
  <c r="G38" i="4"/>
  <c r="AA38" i="4"/>
  <c r="Z38" i="4"/>
  <c r="X38" i="4"/>
  <c r="E38" i="4"/>
  <c r="AB86" i="5"/>
  <c r="G86" i="5"/>
  <c r="AA86" i="5"/>
  <c r="E86" i="5"/>
  <c r="Z86" i="5"/>
  <c r="X86" i="5"/>
  <c r="U86" i="5"/>
  <c r="W86" i="5"/>
  <c r="T86" i="5"/>
  <c r="S86" i="5"/>
  <c r="H86" i="5"/>
  <c r="S86" i="4"/>
  <c r="H86" i="4"/>
  <c r="AB86" i="4"/>
  <c r="G86" i="4"/>
  <c r="AA86" i="4"/>
  <c r="E86" i="4"/>
  <c r="Z86" i="4"/>
  <c r="X86" i="4"/>
  <c r="T86" i="4"/>
  <c r="W86" i="4"/>
  <c r="U86" i="4"/>
  <c r="K86" i="3"/>
  <c r="G86" i="3"/>
  <c r="G22" i="3"/>
  <c r="H25" i="3"/>
  <c r="I25" i="3" s="1"/>
  <c r="G30" i="3"/>
  <c r="H33" i="3"/>
  <c r="I33" i="3" s="1"/>
  <c r="G38" i="3"/>
  <c r="H41" i="3"/>
  <c r="G46" i="3"/>
  <c r="H49" i="3"/>
  <c r="I49" i="3" s="1"/>
  <c r="G54" i="3"/>
  <c r="K60" i="3"/>
  <c r="H64" i="3"/>
  <c r="K67" i="3"/>
  <c r="G73" i="3"/>
  <c r="H77" i="3"/>
  <c r="G92" i="3"/>
  <c r="E25" i="4"/>
  <c r="S29" i="4"/>
  <c r="X43" i="4"/>
  <c r="H56" i="4"/>
  <c r="U74" i="4"/>
  <c r="Z27" i="5"/>
  <c r="X27" i="5"/>
  <c r="AB27" i="5"/>
  <c r="AA27" i="5"/>
  <c r="U27" i="5"/>
  <c r="H27" i="5"/>
  <c r="E27" i="5"/>
  <c r="W27" i="5"/>
  <c r="T27" i="5"/>
  <c r="S27" i="5"/>
  <c r="T27" i="4"/>
  <c r="S27" i="4"/>
  <c r="H27" i="4"/>
  <c r="G27" i="5"/>
  <c r="AB27" i="4"/>
  <c r="G27" i="4"/>
  <c r="AA27" i="4"/>
  <c r="E27" i="4"/>
  <c r="Z27" i="4"/>
  <c r="X27" i="4"/>
  <c r="U27" i="4"/>
  <c r="T51" i="5"/>
  <c r="S51" i="5"/>
  <c r="H51" i="5"/>
  <c r="X51" i="5"/>
  <c r="AB51" i="5"/>
  <c r="W51" i="5"/>
  <c r="E51" i="5"/>
  <c r="G51" i="5"/>
  <c r="Z51" i="5"/>
  <c r="U51" i="5"/>
  <c r="X51" i="4"/>
  <c r="W51" i="4"/>
  <c r="AB51" i="4"/>
  <c r="AA51" i="4"/>
  <c r="Z51" i="4"/>
  <c r="U51" i="4"/>
  <c r="H51" i="4"/>
  <c r="AA51" i="5"/>
  <c r="T51" i="4"/>
  <c r="G51" i="4"/>
  <c r="S51" i="4"/>
  <c r="E51" i="4"/>
  <c r="Z99" i="5"/>
  <c r="X99" i="5"/>
  <c r="W99" i="5"/>
  <c r="U99" i="5"/>
  <c r="S99" i="5"/>
  <c r="H99" i="5"/>
  <c r="AB99" i="5"/>
  <c r="AA99" i="5"/>
  <c r="T99" i="5"/>
  <c r="G99" i="5"/>
  <c r="E99" i="5"/>
  <c r="X99" i="4"/>
  <c r="U99" i="4"/>
  <c r="T99" i="4"/>
  <c r="G99" i="4"/>
  <c r="S99" i="4"/>
  <c r="E99" i="4"/>
  <c r="AB99" i="4"/>
  <c r="Z99" i="4"/>
  <c r="W99" i="4"/>
  <c r="H99" i="4"/>
  <c r="K99" i="3"/>
  <c r="H99" i="3"/>
  <c r="AA99" i="4"/>
  <c r="S91" i="4"/>
  <c r="Z44" i="5"/>
  <c r="X44" i="5"/>
  <c r="T44" i="5"/>
  <c r="AB44" i="5"/>
  <c r="G44" i="5"/>
  <c r="AA44" i="5"/>
  <c r="U44" i="5"/>
  <c r="W44" i="5"/>
  <c r="S44" i="5"/>
  <c r="H44" i="5"/>
  <c r="E44" i="5"/>
  <c r="AB44" i="4"/>
  <c r="G44" i="4"/>
  <c r="AA44" i="4"/>
  <c r="E44" i="4"/>
  <c r="Z44" i="4"/>
  <c r="X44" i="4"/>
  <c r="W44" i="4"/>
  <c r="U44" i="4"/>
  <c r="T44" i="4"/>
  <c r="S44" i="4"/>
  <c r="H44" i="4"/>
  <c r="W108" i="5"/>
  <c r="U108" i="5"/>
  <c r="T108" i="5"/>
  <c r="S108" i="5"/>
  <c r="H108" i="5"/>
  <c r="AA108" i="5"/>
  <c r="E108" i="5"/>
  <c r="G108" i="5"/>
  <c r="AB108" i="5"/>
  <c r="X108" i="5"/>
  <c r="Z108" i="5"/>
  <c r="U108" i="4"/>
  <c r="S108" i="4"/>
  <c r="H108" i="4"/>
  <c r="AB108" i="4"/>
  <c r="AA108" i="4"/>
  <c r="Z108" i="4"/>
  <c r="H108" i="3"/>
  <c r="X108" i="4"/>
  <c r="G108" i="3"/>
  <c r="W108" i="4"/>
  <c r="T108" i="4"/>
  <c r="G108" i="4"/>
  <c r="K108" i="3"/>
  <c r="G52" i="3"/>
  <c r="U13" i="5"/>
  <c r="T13" i="5"/>
  <c r="AB13" i="5"/>
  <c r="G13" i="5"/>
  <c r="AA13" i="5"/>
  <c r="Z13" i="5"/>
  <c r="H13" i="5"/>
  <c r="W13" i="5"/>
  <c r="X13" i="5"/>
  <c r="S13" i="5"/>
  <c r="E13" i="5"/>
  <c r="Z13" i="4"/>
  <c r="X13" i="4"/>
  <c r="W13" i="4"/>
  <c r="U13" i="4"/>
  <c r="T13" i="4"/>
  <c r="E13" i="4"/>
  <c r="AB13" i="4"/>
  <c r="AA13" i="4"/>
  <c r="S13" i="4"/>
  <c r="H13" i="4"/>
  <c r="Z61" i="5"/>
  <c r="X61" i="5"/>
  <c r="S61" i="5"/>
  <c r="H61" i="5"/>
  <c r="AB61" i="5"/>
  <c r="U61" i="5"/>
  <c r="E61" i="5"/>
  <c r="AA61" i="5"/>
  <c r="W61" i="5"/>
  <c r="T61" i="5"/>
  <c r="G61" i="5"/>
  <c r="U61" i="4"/>
  <c r="T61" i="4"/>
  <c r="S61" i="4"/>
  <c r="H61" i="4"/>
  <c r="AB61" i="4"/>
  <c r="G61" i="4"/>
  <c r="AA61" i="4"/>
  <c r="E61" i="4"/>
  <c r="Z61" i="4"/>
  <c r="X61" i="4"/>
  <c r="W61" i="4"/>
  <c r="H20" i="3"/>
  <c r="H76" i="3"/>
  <c r="K84" i="3"/>
  <c r="AA15" i="5"/>
  <c r="E15" i="5"/>
  <c r="Z15" i="5"/>
  <c r="W15" i="5"/>
  <c r="X15" i="5"/>
  <c r="H15" i="5"/>
  <c r="G15" i="5"/>
  <c r="AB15" i="5"/>
  <c r="T15" i="4"/>
  <c r="S15" i="4"/>
  <c r="H15" i="4"/>
  <c r="AB15" i="4"/>
  <c r="G15" i="4"/>
  <c r="AA15" i="4"/>
  <c r="E15" i="4"/>
  <c r="Z15" i="4"/>
  <c r="U15" i="5"/>
  <c r="T15" i="5"/>
  <c r="S15" i="5"/>
  <c r="W15" i="4"/>
  <c r="U15" i="4"/>
  <c r="Z23" i="5"/>
  <c r="X23" i="5"/>
  <c r="W23" i="5"/>
  <c r="U23" i="5"/>
  <c r="H23" i="5"/>
  <c r="S23" i="5"/>
  <c r="E23" i="5"/>
  <c r="G23" i="5"/>
  <c r="AB23" i="5"/>
  <c r="T23" i="5"/>
  <c r="AA23" i="5"/>
  <c r="T23" i="4"/>
  <c r="S23" i="4"/>
  <c r="H23" i="4"/>
  <c r="AB23" i="4"/>
  <c r="G23" i="4"/>
  <c r="AA23" i="4"/>
  <c r="E23" i="4"/>
  <c r="Z23" i="4"/>
  <c r="U23" i="4"/>
  <c r="X23" i="4"/>
  <c r="Z31" i="5"/>
  <c r="X31" i="5"/>
  <c r="AA31" i="5"/>
  <c r="U31" i="5"/>
  <c r="T31" i="5"/>
  <c r="S31" i="5"/>
  <c r="AB31" i="5"/>
  <c r="W31" i="5"/>
  <c r="T31" i="4"/>
  <c r="S31" i="4"/>
  <c r="H31" i="4"/>
  <c r="H31" i="5"/>
  <c r="AB31" i="4"/>
  <c r="G31" i="4"/>
  <c r="G31" i="5"/>
  <c r="AA31" i="4"/>
  <c r="E31" i="4"/>
  <c r="E31" i="5"/>
  <c r="Z31" i="4"/>
  <c r="X31" i="4"/>
  <c r="W31" i="4"/>
  <c r="U31" i="4"/>
  <c r="AB39" i="5"/>
  <c r="G39" i="5"/>
  <c r="AA39" i="5"/>
  <c r="W39" i="5"/>
  <c r="S39" i="5"/>
  <c r="U39" i="5"/>
  <c r="T39" i="5"/>
  <c r="H39" i="5"/>
  <c r="E39" i="5"/>
  <c r="T39" i="4"/>
  <c r="S39" i="4"/>
  <c r="H39" i="4"/>
  <c r="AB39" i="4"/>
  <c r="G39" i="4"/>
  <c r="AA39" i="4"/>
  <c r="E39" i="4"/>
  <c r="Z39" i="4"/>
  <c r="X39" i="4"/>
  <c r="W39" i="4"/>
  <c r="Z39" i="5"/>
  <c r="AB47" i="5"/>
  <c r="G47" i="5"/>
  <c r="AA47" i="5"/>
  <c r="E47" i="5"/>
  <c r="W47" i="5"/>
  <c r="H47" i="5"/>
  <c r="X47" i="5"/>
  <c r="Z47" i="5"/>
  <c r="T47" i="5"/>
  <c r="U47" i="5"/>
  <c r="S47" i="5"/>
  <c r="X47" i="4"/>
  <c r="AB47" i="4"/>
  <c r="AA47" i="4"/>
  <c r="Z47" i="4"/>
  <c r="W47" i="4"/>
  <c r="U47" i="4"/>
  <c r="S47" i="4"/>
  <c r="H47" i="4"/>
  <c r="G47" i="4"/>
  <c r="T55" i="5"/>
  <c r="S55" i="5"/>
  <c r="H55" i="5"/>
  <c r="X55" i="5"/>
  <c r="U55" i="5"/>
  <c r="AB55" i="5"/>
  <c r="W55" i="5"/>
  <c r="AA55" i="5"/>
  <c r="Z55" i="5"/>
  <c r="G55" i="5"/>
  <c r="Z55" i="4"/>
  <c r="E55" i="5"/>
  <c r="X55" i="4"/>
  <c r="W55" i="4"/>
  <c r="AB55" i="4"/>
  <c r="AA55" i="4"/>
  <c r="H55" i="4"/>
  <c r="U55" i="4"/>
  <c r="G55" i="4"/>
  <c r="T55" i="4"/>
  <c r="S55" i="4"/>
  <c r="E55" i="4"/>
  <c r="T63" i="5"/>
  <c r="S63" i="5"/>
  <c r="H63" i="5"/>
  <c r="X63" i="5"/>
  <c r="Z63" i="5"/>
  <c r="G63" i="5"/>
  <c r="U63" i="5"/>
  <c r="AB63" i="5"/>
  <c r="AA63" i="5"/>
  <c r="W63" i="5"/>
  <c r="AA63" i="4"/>
  <c r="E63" i="4"/>
  <c r="Z63" i="4"/>
  <c r="X63" i="4"/>
  <c r="W63" i="4"/>
  <c r="E63" i="5"/>
  <c r="U63" i="4"/>
  <c r="T63" i="4"/>
  <c r="S63" i="4"/>
  <c r="G63" i="3"/>
  <c r="H63" i="4"/>
  <c r="I63" i="4" s="1"/>
  <c r="T71" i="5"/>
  <c r="S71" i="5"/>
  <c r="H71" i="5"/>
  <c r="X71" i="5"/>
  <c r="AB71" i="5"/>
  <c r="AA71" i="5"/>
  <c r="U71" i="5"/>
  <c r="E71" i="5"/>
  <c r="G71" i="5"/>
  <c r="AA71" i="4"/>
  <c r="E71" i="4"/>
  <c r="Z71" i="4"/>
  <c r="X71" i="4"/>
  <c r="W71" i="4"/>
  <c r="W71" i="5"/>
  <c r="U71" i="4"/>
  <c r="T71" i="4"/>
  <c r="S71" i="4"/>
  <c r="G71" i="3"/>
  <c r="Z71" i="5"/>
  <c r="AB71" i="4"/>
  <c r="H71" i="4"/>
  <c r="Z79" i="5"/>
  <c r="X79" i="5"/>
  <c r="W79" i="5"/>
  <c r="U79" i="5"/>
  <c r="S79" i="5"/>
  <c r="H79" i="5"/>
  <c r="AA79" i="5"/>
  <c r="T79" i="5"/>
  <c r="G79" i="5"/>
  <c r="E79" i="5"/>
  <c r="AB79" i="5"/>
  <c r="AA79" i="4"/>
  <c r="E79" i="4"/>
  <c r="Z79" i="4"/>
  <c r="X79" i="4"/>
  <c r="W79" i="4"/>
  <c r="U79" i="4"/>
  <c r="T79" i="4"/>
  <c r="S79" i="4"/>
  <c r="H79" i="4"/>
  <c r="G79" i="3"/>
  <c r="G79" i="4"/>
  <c r="K79" i="3"/>
  <c r="AB79" i="4"/>
  <c r="Z87" i="5"/>
  <c r="X87" i="5"/>
  <c r="W87" i="5"/>
  <c r="U87" i="5"/>
  <c r="S87" i="5"/>
  <c r="H87" i="5"/>
  <c r="E87" i="5"/>
  <c r="AB87" i="5"/>
  <c r="T87" i="5"/>
  <c r="AA87" i="5"/>
  <c r="AA87" i="4"/>
  <c r="E87" i="4"/>
  <c r="Z87" i="4"/>
  <c r="G87" i="5"/>
  <c r="X87" i="4"/>
  <c r="W87" i="4"/>
  <c r="U87" i="4"/>
  <c r="T87" i="4"/>
  <c r="S87" i="4"/>
  <c r="H87" i="4"/>
  <c r="G87" i="3"/>
  <c r="K87" i="3"/>
  <c r="AB87" i="4"/>
  <c r="Z95" i="5"/>
  <c r="X95" i="5"/>
  <c r="W95" i="5"/>
  <c r="U95" i="5"/>
  <c r="S95" i="5"/>
  <c r="H95" i="5"/>
  <c r="G95" i="5"/>
  <c r="T95" i="5"/>
  <c r="AB95" i="5"/>
  <c r="AA95" i="5"/>
  <c r="AA95" i="4"/>
  <c r="E95" i="4"/>
  <c r="Z95" i="4"/>
  <c r="X95" i="4"/>
  <c r="W95" i="4"/>
  <c r="U95" i="4"/>
  <c r="E95" i="5"/>
  <c r="AB95" i="4"/>
  <c r="T95" i="4"/>
  <c r="S95" i="4"/>
  <c r="G95" i="3"/>
  <c r="H95" i="4"/>
  <c r="K95" i="3"/>
  <c r="G95" i="4"/>
  <c r="Z103" i="5"/>
  <c r="X103" i="5"/>
  <c r="W103" i="5"/>
  <c r="U103" i="5"/>
  <c r="S103" i="5"/>
  <c r="H103" i="5"/>
  <c r="G103" i="5"/>
  <c r="AB103" i="5"/>
  <c r="T103" i="5"/>
  <c r="AA103" i="5"/>
  <c r="X103" i="4"/>
  <c r="U103" i="4"/>
  <c r="Z103" i="4"/>
  <c r="W103" i="4"/>
  <c r="H103" i="4"/>
  <c r="E103" i="5"/>
  <c r="T103" i="4"/>
  <c r="G103" i="4"/>
  <c r="S103" i="4"/>
  <c r="E103" i="4"/>
  <c r="AB103" i="4"/>
  <c r="AA103" i="4"/>
  <c r="G103" i="3"/>
  <c r="K103" i="3"/>
  <c r="G11" i="3"/>
  <c r="K12" i="3"/>
  <c r="H14" i="3"/>
  <c r="G19" i="3"/>
  <c r="K20" i="3"/>
  <c r="H22" i="3"/>
  <c r="G27" i="3"/>
  <c r="K28" i="3"/>
  <c r="H30" i="3"/>
  <c r="G35" i="3"/>
  <c r="K36" i="3"/>
  <c r="H38" i="3"/>
  <c r="G43" i="3"/>
  <c r="K44" i="3"/>
  <c r="H46" i="3"/>
  <c r="G51" i="3"/>
  <c r="H56" i="3"/>
  <c r="K58" i="3"/>
  <c r="H61" i="3"/>
  <c r="I61" i="3" s="1"/>
  <c r="G68" i="3"/>
  <c r="K76" i="3"/>
  <c r="G78" i="3"/>
  <c r="H79" i="3"/>
  <c r="H87" i="3"/>
  <c r="G91" i="3"/>
  <c r="K101" i="3"/>
  <c r="K105" i="3"/>
  <c r="X15" i="4"/>
  <c r="T20" i="4"/>
  <c r="E30" i="4"/>
  <c r="U39" i="4"/>
  <c r="W49" i="4"/>
  <c r="AA56" i="4"/>
  <c r="Z65" i="4"/>
  <c r="S75" i="4"/>
  <c r="AB52" i="5"/>
  <c r="G52" i="5"/>
  <c r="AA52" i="5"/>
  <c r="E52" i="5"/>
  <c r="U52" i="5"/>
  <c r="X52" i="5"/>
  <c r="H52" i="5"/>
  <c r="W52" i="5"/>
  <c r="Z52" i="5"/>
  <c r="T52" i="5"/>
  <c r="W52" i="4"/>
  <c r="U52" i="4"/>
  <c r="T52" i="4"/>
  <c r="S52" i="5"/>
  <c r="AB52" i="4"/>
  <c r="AA52" i="4"/>
  <c r="G52" i="4"/>
  <c r="E52" i="4"/>
  <c r="X52" i="4"/>
  <c r="S52" i="4"/>
  <c r="W92" i="5"/>
  <c r="U92" i="5"/>
  <c r="T92" i="5"/>
  <c r="S92" i="5"/>
  <c r="H92" i="5"/>
  <c r="AA92" i="5"/>
  <c r="E92" i="5"/>
  <c r="Z92" i="5"/>
  <c r="X92" i="5"/>
  <c r="G92" i="5"/>
  <c r="AB92" i="5"/>
  <c r="X92" i="4"/>
  <c r="W92" i="4"/>
  <c r="U92" i="4"/>
  <c r="T92" i="4"/>
  <c r="S92" i="4"/>
  <c r="H92" i="4"/>
  <c r="G92" i="4"/>
  <c r="E92" i="4"/>
  <c r="AB92" i="4"/>
  <c r="AA92" i="4"/>
  <c r="Z92" i="4"/>
  <c r="H92" i="3"/>
  <c r="G20" i="3"/>
  <c r="W37" i="5"/>
  <c r="AB37" i="5"/>
  <c r="G37" i="5"/>
  <c r="X37" i="5"/>
  <c r="U37" i="5"/>
  <c r="H37" i="5"/>
  <c r="Z37" i="5"/>
  <c r="AA37" i="5"/>
  <c r="T37" i="5"/>
  <c r="S37" i="5"/>
  <c r="Z37" i="4"/>
  <c r="X37" i="4"/>
  <c r="E37" i="5"/>
  <c r="W37" i="4"/>
  <c r="U37" i="4"/>
  <c r="T37" i="4"/>
  <c r="AA37" i="4"/>
  <c r="S37" i="4"/>
  <c r="G37" i="4"/>
  <c r="E37" i="4"/>
  <c r="Z69" i="5"/>
  <c r="X69" i="5"/>
  <c r="S69" i="5"/>
  <c r="H69" i="5"/>
  <c r="AA69" i="5"/>
  <c r="W69" i="5"/>
  <c r="G69" i="5"/>
  <c r="T69" i="5"/>
  <c r="U69" i="4"/>
  <c r="AB69" i="5"/>
  <c r="T69" i="4"/>
  <c r="U69" i="5"/>
  <c r="S69" i="4"/>
  <c r="H69" i="4"/>
  <c r="E69" i="5"/>
  <c r="AB69" i="4"/>
  <c r="G69" i="4"/>
  <c r="AA69" i="4"/>
  <c r="E69" i="4"/>
  <c r="Z69" i="4"/>
  <c r="X69" i="4"/>
  <c r="W69" i="4"/>
  <c r="G69" i="3"/>
  <c r="T109" i="5"/>
  <c r="S109" i="5"/>
  <c r="H109" i="5"/>
  <c r="AB109" i="5"/>
  <c r="G109" i="5"/>
  <c r="AA109" i="5"/>
  <c r="E109" i="5"/>
  <c r="X109" i="5"/>
  <c r="Z109" i="5"/>
  <c r="U109" i="5"/>
  <c r="W109" i="5"/>
  <c r="S109" i="4"/>
  <c r="H109" i="4"/>
  <c r="AA109" i="4"/>
  <c r="E109" i="4"/>
  <c r="W109" i="4"/>
  <c r="U109" i="4"/>
  <c r="G109" i="4"/>
  <c r="T109" i="4"/>
  <c r="K109" i="3"/>
  <c r="AB109" i="4"/>
  <c r="H109" i="3"/>
  <c r="Z109" i="4"/>
  <c r="X109" i="4"/>
  <c r="G109" i="3"/>
  <c r="W104" i="5"/>
  <c r="U104" i="5"/>
  <c r="T104" i="5"/>
  <c r="S104" i="5"/>
  <c r="H104" i="5"/>
  <c r="AA104" i="5"/>
  <c r="E104" i="5"/>
  <c r="X104" i="5"/>
  <c r="Z104" i="5"/>
  <c r="U104" i="4"/>
  <c r="AB104" i="5"/>
  <c r="S104" i="4"/>
  <c r="H104" i="4"/>
  <c r="AB104" i="4"/>
  <c r="G104" i="5"/>
  <c r="AA104" i="4"/>
  <c r="Z104" i="4"/>
  <c r="X104" i="4"/>
  <c r="W104" i="4"/>
  <c r="G104" i="4"/>
  <c r="E104" i="4"/>
  <c r="T104" i="4"/>
  <c r="K104" i="3"/>
  <c r="H104" i="3"/>
  <c r="G104" i="3"/>
  <c r="H11" i="3"/>
  <c r="G16" i="3"/>
  <c r="G24" i="3"/>
  <c r="H27" i="3"/>
  <c r="H35" i="3"/>
  <c r="G40" i="3"/>
  <c r="H51" i="3"/>
  <c r="K61" i="3"/>
  <c r="G100" i="3"/>
  <c r="U35" i="4"/>
  <c r="G45" i="4"/>
  <c r="S67" i="4"/>
  <c r="G87" i="4"/>
  <c r="T11" i="5"/>
  <c r="S11" i="5"/>
  <c r="H11" i="5"/>
  <c r="AB11" i="5"/>
  <c r="G11" i="5"/>
  <c r="Z11" i="5"/>
  <c r="AA11" i="5"/>
  <c r="E11" i="5"/>
  <c r="U11" i="5"/>
  <c r="T11" i="4"/>
  <c r="S11" i="4"/>
  <c r="H11" i="4"/>
  <c r="AB11" i="4"/>
  <c r="G11" i="4"/>
  <c r="AA11" i="4"/>
  <c r="E11" i="4"/>
  <c r="Z11" i="4"/>
  <c r="W11" i="4"/>
  <c r="U11" i="4"/>
  <c r="X11" i="5"/>
  <c r="W11" i="5"/>
  <c r="T59" i="5"/>
  <c r="S59" i="5"/>
  <c r="H59" i="5"/>
  <c r="X59" i="5"/>
  <c r="AA59" i="5"/>
  <c r="Z59" i="5"/>
  <c r="G59" i="5"/>
  <c r="E59" i="5"/>
  <c r="W59" i="5"/>
  <c r="AA59" i="4"/>
  <c r="E59" i="4"/>
  <c r="AB59" i="5"/>
  <c r="Z59" i="4"/>
  <c r="U59" i="5"/>
  <c r="X59" i="4"/>
  <c r="W59" i="4"/>
  <c r="H59" i="4"/>
  <c r="AB59" i="4"/>
  <c r="G59" i="4"/>
  <c r="U59" i="4"/>
  <c r="T59" i="4"/>
  <c r="S59" i="4"/>
  <c r="H59" i="3"/>
  <c r="I59" i="3" s="1"/>
  <c r="Z107" i="5"/>
  <c r="X107" i="5"/>
  <c r="W107" i="5"/>
  <c r="U107" i="5"/>
  <c r="S107" i="5"/>
  <c r="H107" i="5"/>
  <c r="G107" i="5"/>
  <c r="E107" i="5"/>
  <c r="AA107" i="5"/>
  <c r="T107" i="5"/>
  <c r="X107" i="4"/>
  <c r="U107" i="4"/>
  <c r="AB107" i="5"/>
  <c r="AB107" i="4"/>
  <c r="AA107" i="4"/>
  <c r="Z107" i="4"/>
  <c r="W107" i="4"/>
  <c r="H107" i="4"/>
  <c r="T107" i="4"/>
  <c r="G107" i="4"/>
  <c r="S107" i="4"/>
  <c r="E107" i="4"/>
  <c r="G107" i="3"/>
  <c r="K107" i="3"/>
  <c r="K75" i="3"/>
  <c r="X12" i="5"/>
  <c r="W12" i="5"/>
  <c r="T12" i="5"/>
  <c r="S12" i="5"/>
  <c r="G12" i="5"/>
  <c r="E12" i="5"/>
  <c r="AB12" i="5"/>
  <c r="H12" i="5"/>
  <c r="AB12" i="4"/>
  <c r="G12" i="4"/>
  <c r="AA12" i="4"/>
  <c r="E12" i="4"/>
  <c r="Z12" i="4"/>
  <c r="AA12" i="5"/>
  <c r="X12" i="4"/>
  <c r="Z12" i="5"/>
  <c r="W12" i="4"/>
  <c r="U12" i="5"/>
  <c r="U12" i="4"/>
  <c r="T12" i="4"/>
  <c r="S12" i="4"/>
  <c r="H12" i="4"/>
  <c r="AB68" i="5"/>
  <c r="G68" i="5"/>
  <c r="AA68" i="5"/>
  <c r="E68" i="5"/>
  <c r="U68" i="5"/>
  <c r="X68" i="5"/>
  <c r="H68" i="5"/>
  <c r="Z68" i="5"/>
  <c r="W68" i="5"/>
  <c r="T68" i="5"/>
  <c r="S68" i="5"/>
  <c r="X68" i="4"/>
  <c r="W68" i="4"/>
  <c r="U68" i="4"/>
  <c r="T68" i="4"/>
  <c r="H68" i="4"/>
  <c r="AB68" i="4"/>
  <c r="G68" i="4"/>
  <c r="AA68" i="4"/>
  <c r="E68" i="4"/>
  <c r="Z68" i="4"/>
  <c r="S68" i="4"/>
  <c r="G36" i="3"/>
  <c r="T21" i="5"/>
  <c r="AB21" i="5"/>
  <c r="AA21" i="5"/>
  <c r="X21" i="5"/>
  <c r="H21" i="5"/>
  <c r="W21" i="5"/>
  <c r="E21" i="5"/>
  <c r="G21" i="5"/>
  <c r="Z21" i="5"/>
  <c r="Z21" i="4"/>
  <c r="U21" i="5"/>
  <c r="X21" i="4"/>
  <c r="S21" i="5"/>
  <c r="W21" i="4"/>
  <c r="U21" i="4"/>
  <c r="T21" i="4"/>
  <c r="H21" i="4"/>
  <c r="G21" i="4"/>
  <c r="E21" i="4"/>
  <c r="AB21" i="4"/>
  <c r="S21" i="4"/>
  <c r="Z53" i="5"/>
  <c r="X53" i="5"/>
  <c r="S53" i="5"/>
  <c r="H53" i="5"/>
  <c r="AA53" i="5"/>
  <c r="W53" i="5"/>
  <c r="AB53" i="5"/>
  <c r="U53" i="5"/>
  <c r="G53" i="5"/>
  <c r="T53" i="4"/>
  <c r="S53" i="4"/>
  <c r="H53" i="4"/>
  <c r="AB53" i="4"/>
  <c r="G53" i="4"/>
  <c r="T53" i="5"/>
  <c r="AA53" i="4"/>
  <c r="Z53" i="4"/>
  <c r="E53" i="5"/>
  <c r="X53" i="4"/>
  <c r="E53" i="4"/>
  <c r="W53" i="4"/>
  <c r="U53" i="4"/>
  <c r="T101" i="5"/>
  <c r="S101" i="5"/>
  <c r="H101" i="5"/>
  <c r="AB101" i="5"/>
  <c r="G101" i="5"/>
  <c r="AA101" i="5"/>
  <c r="E101" i="5"/>
  <c r="X101" i="5"/>
  <c r="Z101" i="5"/>
  <c r="U101" i="5"/>
  <c r="W101" i="5"/>
  <c r="S101" i="4"/>
  <c r="H101" i="4"/>
  <c r="AA101" i="4"/>
  <c r="E101" i="4"/>
  <c r="AB101" i="4"/>
  <c r="Z101" i="4"/>
  <c r="X101" i="4"/>
  <c r="W101" i="4"/>
  <c r="G101" i="4"/>
  <c r="H101" i="3"/>
  <c r="G101" i="3"/>
  <c r="U101" i="4"/>
  <c r="I15" i="3"/>
  <c r="H36" i="3"/>
  <c r="I39" i="3"/>
  <c r="H44" i="3"/>
  <c r="I44" i="3" s="1"/>
  <c r="H52" i="3"/>
  <c r="I55" i="3"/>
  <c r="G67" i="3"/>
  <c r="E29" i="4"/>
  <c r="AB30" i="5"/>
  <c r="G30" i="5"/>
  <c r="AA30" i="5"/>
  <c r="E30" i="5"/>
  <c r="Z30" i="5"/>
  <c r="X30" i="5"/>
  <c r="U30" i="5"/>
  <c r="H30" i="5"/>
  <c r="W30" i="5"/>
  <c r="T30" i="5"/>
  <c r="S30" i="5"/>
  <c r="W30" i="4"/>
  <c r="U30" i="4"/>
  <c r="T30" i="4"/>
  <c r="S30" i="4"/>
  <c r="H30" i="4"/>
  <c r="AB30" i="4"/>
  <c r="G30" i="4"/>
  <c r="X30" i="4"/>
  <c r="AA30" i="4"/>
  <c r="W54" i="5"/>
  <c r="U54" i="5"/>
  <c r="AA54" i="5"/>
  <c r="E54" i="5"/>
  <c r="AB54" i="5"/>
  <c r="Z54" i="5"/>
  <c r="H54" i="5"/>
  <c r="S54" i="5"/>
  <c r="G54" i="5"/>
  <c r="T54" i="5"/>
  <c r="AB54" i="4"/>
  <c r="G54" i="4"/>
  <c r="AA54" i="4"/>
  <c r="E54" i="4"/>
  <c r="X54" i="5"/>
  <c r="Z54" i="4"/>
  <c r="U54" i="4"/>
  <c r="T54" i="4"/>
  <c r="S54" i="4"/>
  <c r="H54" i="4"/>
  <c r="W54" i="4"/>
  <c r="W70" i="5"/>
  <c r="U70" i="5"/>
  <c r="AA70" i="5"/>
  <c r="E70" i="5"/>
  <c r="S70" i="5"/>
  <c r="AB70" i="5"/>
  <c r="Z70" i="5"/>
  <c r="T70" i="5"/>
  <c r="X70" i="5"/>
  <c r="G70" i="5"/>
  <c r="H70" i="5"/>
  <c r="S70" i="4"/>
  <c r="H70" i="4"/>
  <c r="AB70" i="4"/>
  <c r="G70" i="4"/>
  <c r="AA70" i="4"/>
  <c r="E70" i="4"/>
  <c r="Z70" i="4"/>
  <c r="X70" i="4"/>
  <c r="W70" i="4"/>
  <c r="U70" i="4"/>
  <c r="T70" i="4"/>
  <c r="K70" i="3"/>
  <c r="AB102" i="5"/>
  <c r="G102" i="5"/>
  <c r="AA102" i="5"/>
  <c r="E102" i="5"/>
  <c r="Z102" i="5"/>
  <c r="X102" i="5"/>
  <c r="U102" i="5"/>
  <c r="W102" i="5"/>
  <c r="S102" i="5"/>
  <c r="H102" i="5"/>
  <c r="AA102" i="4"/>
  <c r="E102" i="4"/>
  <c r="X102" i="4"/>
  <c r="T102" i="4"/>
  <c r="G102" i="4"/>
  <c r="S102" i="4"/>
  <c r="T102" i="5"/>
  <c r="AB102" i="4"/>
  <c r="Z102" i="4"/>
  <c r="W102" i="4"/>
  <c r="U102" i="4"/>
  <c r="H102" i="4"/>
  <c r="K102" i="3"/>
  <c r="G102" i="3"/>
  <c r="X16" i="5"/>
  <c r="W16" i="5"/>
  <c r="T16" i="5"/>
  <c r="AA16" i="5"/>
  <c r="H16" i="5"/>
  <c r="Z16" i="5"/>
  <c r="G16" i="5"/>
  <c r="U16" i="5"/>
  <c r="E16" i="5"/>
  <c r="S16" i="5"/>
  <c r="AB16" i="4"/>
  <c r="G16" i="4"/>
  <c r="AA16" i="4"/>
  <c r="E16" i="4"/>
  <c r="Z16" i="4"/>
  <c r="X16" i="4"/>
  <c r="AB16" i="5"/>
  <c r="W16" i="4"/>
  <c r="S16" i="4"/>
  <c r="H16" i="4"/>
  <c r="U16" i="4"/>
  <c r="W32" i="5"/>
  <c r="U32" i="5"/>
  <c r="T32" i="5"/>
  <c r="G32" i="5"/>
  <c r="S32" i="5"/>
  <c r="E32" i="5"/>
  <c r="X32" i="5"/>
  <c r="H32" i="5"/>
  <c r="AA32" i="5"/>
  <c r="AB32" i="4"/>
  <c r="G32" i="4"/>
  <c r="Z32" i="5"/>
  <c r="AA32" i="4"/>
  <c r="E32" i="4"/>
  <c r="Z32" i="4"/>
  <c r="X32" i="4"/>
  <c r="W32" i="4"/>
  <c r="AB32" i="5"/>
  <c r="U32" i="4"/>
  <c r="T32" i="4"/>
  <c r="Z48" i="5"/>
  <c r="X48" i="5"/>
  <c r="T48" i="5"/>
  <c r="W48" i="5"/>
  <c r="G48" i="5"/>
  <c r="U48" i="5"/>
  <c r="E48" i="5"/>
  <c r="H48" i="5"/>
  <c r="AA48" i="5"/>
  <c r="U48" i="4"/>
  <c r="AB48" i="4"/>
  <c r="AA48" i="4"/>
  <c r="Z48" i="4"/>
  <c r="X48" i="4"/>
  <c r="W48" i="4"/>
  <c r="AB48" i="5"/>
  <c r="T48" i="4"/>
  <c r="S48" i="4"/>
  <c r="G48" i="4"/>
  <c r="E48" i="4"/>
  <c r="AB64" i="5"/>
  <c r="G64" i="5"/>
  <c r="AA64" i="5"/>
  <c r="E64" i="5"/>
  <c r="U64" i="5"/>
  <c r="Z64" i="5"/>
  <c r="X64" i="5"/>
  <c r="H64" i="5"/>
  <c r="S64" i="5"/>
  <c r="W64" i="5"/>
  <c r="T64" i="5"/>
  <c r="X64" i="4"/>
  <c r="W64" i="4"/>
  <c r="U64" i="4"/>
  <c r="T64" i="4"/>
  <c r="S64" i="4"/>
  <c r="H64" i="4"/>
  <c r="AA64" i="4"/>
  <c r="K64" i="3"/>
  <c r="Z64" i="4"/>
  <c r="G64" i="4"/>
  <c r="E64" i="4"/>
  <c r="G64" i="3"/>
  <c r="W80" i="5"/>
  <c r="U80" i="5"/>
  <c r="T80" i="5"/>
  <c r="S80" i="5"/>
  <c r="H80" i="5"/>
  <c r="AA80" i="5"/>
  <c r="E80" i="5"/>
  <c r="AB80" i="5"/>
  <c r="Z80" i="5"/>
  <c r="X80" i="5"/>
  <c r="G80" i="5"/>
  <c r="X80" i="4"/>
  <c r="W80" i="4"/>
  <c r="U80" i="4"/>
  <c r="T80" i="4"/>
  <c r="S80" i="4"/>
  <c r="H80" i="4"/>
  <c r="I80" i="4" s="1"/>
  <c r="K80" i="3"/>
  <c r="AB80" i="4"/>
  <c r="AA80" i="4"/>
  <c r="H80" i="3"/>
  <c r="Z80" i="4"/>
  <c r="G80" i="3"/>
  <c r="E80" i="4"/>
  <c r="W96" i="5"/>
  <c r="U96" i="5"/>
  <c r="T96" i="5"/>
  <c r="S96" i="5"/>
  <c r="H96" i="5"/>
  <c r="AA96" i="5"/>
  <c r="E96" i="5"/>
  <c r="Z96" i="5"/>
  <c r="G96" i="5"/>
  <c r="AB96" i="5"/>
  <c r="X96" i="5"/>
  <c r="X96" i="4"/>
  <c r="W96" i="4"/>
  <c r="U96" i="4"/>
  <c r="T96" i="4"/>
  <c r="S96" i="4"/>
  <c r="H96" i="4"/>
  <c r="I96" i="4" s="1"/>
  <c r="E96" i="4"/>
  <c r="AB96" i="4"/>
  <c r="AA96" i="4"/>
  <c r="Z96" i="4"/>
  <c r="K96" i="3"/>
  <c r="H96" i="3"/>
  <c r="G96" i="3"/>
  <c r="U17" i="5"/>
  <c r="T17" i="5"/>
  <c r="AB17" i="5"/>
  <c r="G17" i="5"/>
  <c r="S17" i="5"/>
  <c r="AA17" i="5"/>
  <c r="Z17" i="5"/>
  <c r="X17" i="5"/>
  <c r="W17" i="5"/>
  <c r="Z17" i="4"/>
  <c r="X17" i="4"/>
  <c r="H17" i="5"/>
  <c r="W17" i="4"/>
  <c r="E17" i="5"/>
  <c r="U17" i="4"/>
  <c r="T17" i="4"/>
  <c r="S17" i="4"/>
  <c r="H17" i="4"/>
  <c r="E17" i="4"/>
  <c r="AB17" i="4"/>
  <c r="T25" i="5"/>
  <c r="S25" i="5"/>
  <c r="H25" i="5"/>
  <c r="AA25" i="5"/>
  <c r="AB25" i="5"/>
  <c r="G25" i="5"/>
  <c r="Z25" i="5"/>
  <c r="E25" i="5"/>
  <c r="X25" i="5"/>
  <c r="U25" i="5"/>
  <c r="W25" i="5"/>
  <c r="Z25" i="4"/>
  <c r="X25" i="4"/>
  <c r="W25" i="4"/>
  <c r="U25" i="4"/>
  <c r="T25" i="4"/>
  <c r="AB25" i="4"/>
  <c r="AA25" i="4"/>
  <c r="S25" i="4"/>
  <c r="H25" i="4"/>
  <c r="G25" i="4"/>
  <c r="T33" i="5"/>
  <c r="S33" i="5"/>
  <c r="H33" i="5"/>
  <c r="Z33" i="5"/>
  <c r="X33" i="5"/>
  <c r="U33" i="5"/>
  <c r="E33" i="5"/>
  <c r="G33" i="5"/>
  <c r="AB33" i="5"/>
  <c r="AA33" i="5"/>
  <c r="W33" i="5"/>
  <c r="Z33" i="4"/>
  <c r="X33" i="4"/>
  <c r="W33" i="4"/>
  <c r="U33" i="4"/>
  <c r="T33" i="4"/>
  <c r="G33" i="4"/>
  <c r="E33" i="4"/>
  <c r="AB33" i="4"/>
  <c r="AA33" i="4"/>
  <c r="W41" i="5"/>
  <c r="U41" i="5"/>
  <c r="AB41" i="5"/>
  <c r="G41" i="5"/>
  <c r="T41" i="5"/>
  <c r="S41" i="5"/>
  <c r="AA41" i="5"/>
  <c r="X41" i="5"/>
  <c r="Z41" i="5"/>
  <c r="H41" i="5"/>
  <c r="E41" i="5"/>
  <c r="Z41" i="4"/>
  <c r="X41" i="4"/>
  <c r="W41" i="4"/>
  <c r="U41" i="4"/>
  <c r="T41" i="4"/>
  <c r="H41" i="4"/>
  <c r="G41" i="4"/>
  <c r="E41" i="4"/>
  <c r="AA41" i="4"/>
  <c r="S41" i="4"/>
  <c r="W49" i="5"/>
  <c r="U49" i="5"/>
  <c r="AB49" i="5"/>
  <c r="G49" i="5"/>
  <c r="H49" i="5"/>
  <c r="AA49" i="5"/>
  <c r="E49" i="5"/>
  <c r="X49" i="5"/>
  <c r="Z49" i="5"/>
  <c r="T49" i="5"/>
  <c r="S49" i="5"/>
  <c r="S49" i="4"/>
  <c r="H49" i="4"/>
  <c r="AB49" i="4"/>
  <c r="G49" i="4"/>
  <c r="T49" i="4"/>
  <c r="AA49" i="4"/>
  <c r="Z49" i="4"/>
  <c r="E49" i="4"/>
  <c r="X49" i="4"/>
  <c r="U49" i="4"/>
  <c r="Z57" i="5"/>
  <c r="X57" i="5"/>
  <c r="S57" i="5"/>
  <c r="H57" i="5"/>
  <c r="W57" i="5"/>
  <c r="G57" i="5"/>
  <c r="U57" i="5"/>
  <c r="E57" i="5"/>
  <c r="AB57" i="5"/>
  <c r="AA57" i="5"/>
  <c r="U57" i="4"/>
  <c r="T57" i="4"/>
  <c r="S57" i="4"/>
  <c r="H57" i="4"/>
  <c r="AB57" i="4"/>
  <c r="G57" i="4"/>
  <c r="AA57" i="4"/>
  <c r="X57" i="4"/>
  <c r="W57" i="4"/>
  <c r="E57" i="4"/>
  <c r="T57" i="5"/>
  <c r="K57" i="3"/>
  <c r="Z65" i="5"/>
  <c r="X65" i="5"/>
  <c r="S65" i="5"/>
  <c r="H65" i="5"/>
  <c r="T65" i="5"/>
  <c r="AB65" i="5"/>
  <c r="AA65" i="5"/>
  <c r="W65" i="5"/>
  <c r="G65" i="5"/>
  <c r="E65" i="5"/>
  <c r="U65" i="5"/>
  <c r="U65" i="4"/>
  <c r="T65" i="4"/>
  <c r="S65" i="4"/>
  <c r="H65" i="4"/>
  <c r="AB65" i="4"/>
  <c r="G65" i="4"/>
  <c r="AA65" i="4"/>
  <c r="E65" i="4"/>
  <c r="K65" i="3"/>
  <c r="X65" i="4"/>
  <c r="W65" i="4"/>
  <c r="Z73" i="5"/>
  <c r="X73" i="5"/>
  <c r="S73" i="5"/>
  <c r="H73" i="5"/>
  <c r="W73" i="5"/>
  <c r="G73" i="5"/>
  <c r="AA73" i="5"/>
  <c r="U73" i="5"/>
  <c r="AB73" i="5"/>
  <c r="T73" i="5"/>
  <c r="U73" i="4"/>
  <c r="T73" i="4"/>
  <c r="S73" i="4"/>
  <c r="H73" i="4"/>
  <c r="AB73" i="4"/>
  <c r="G73" i="4"/>
  <c r="E73" i="5"/>
  <c r="AA73" i="4"/>
  <c r="E73" i="4"/>
  <c r="Z73" i="4"/>
  <c r="X73" i="4"/>
  <c r="W73" i="4"/>
  <c r="K73" i="3"/>
  <c r="T81" i="5"/>
  <c r="S81" i="5"/>
  <c r="H81" i="5"/>
  <c r="AB81" i="5"/>
  <c r="G81" i="5"/>
  <c r="AA81" i="5"/>
  <c r="E81" i="5"/>
  <c r="X81" i="5"/>
  <c r="Z81" i="5"/>
  <c r="W81" i="5"/>
  <c r="U81" i="5"/>
  <c r="U81" i="4"/>
  <c r="T81" i="4"/>
  <c r="S81" i="4"/>
  <c r="H81" i="4"/>
  <c r="AB81" i="4"/>
  <c r="G81" i="4"/>
  <c r="AA81" i="4"/>
  <c r="E81" i="4"/>
  <c r="W81" i="4"/>
  <c r="K81" i="3"/>
  <c r="H81" i="3"/>
  <c r="I81" i="3" s="1"/>
  <c r="Z81" i="4"/>
  <c r="T89" i="5"/>
  <c r="S89" i="5"/>
  <c r="H89" i="5"/>
  <c r="AB89" i="5"/>
  <c r="G89" i="5"/>
  <c r="AA89" i="5"/>
  <c r="E89" i="5"/>
  <c r="X89" i="5"/>
  <c r="W89" i="5"/>
  <c r="U89" i="5"/>
  <c r="Z89" i="5"/>
  <c r="U89" i="4"/>
  <c r="T89" i="4"/>
  <c r="S89" i="4"/>
  <c r="H89" i="4"/>
  <c r="AB89" i="4"/>
  <c r="G89" i="4"/>
  <c r="AA89" i="4"/>
  <c r="E89" i="4"/>
  <c r="Z89" i="4"/>
  <c r="X89" i="4"/>
  <c r="W89" i="4"/>
  <c r="K89" i="3"/>
  <c r="H89" i="3"/>
  <c r="G89" i="3"/>
  <c r="T97" i="5"/>
  <c r="S97" i="5"/>
  <c r="H97" i="5"/>
  <c r="AB97" i="5"/>
  <c r="G97" i="5"/>
  <c r="AA97" i="5"/>
  <c r="E97" i="5"/>
  <c r="X97" i="5"/>
  <c r="U97" i="5"/>
  <c r="Z97" i="5"/>
  <c r="W97" i="5"/>
  <c r="U97" i="4"/>
  <c r="T97" i="4"/>
  <c r="S97" i="4"/>
  <c r="H97" i="4"/>
  <c r="AB97" i="4"/>
  <c r="G97" i="4"/>
  <c r="AA97" i="4"/>
  <c r="E97" i="4"/>
  <c r="Z97" i="4"/>
  <c r="X97" i="4"/>
  <c r="W97" i="4"/>
  <c r="K97" i="3"/>
  <c r="H97" i="3"/>
  <c r="G97" i="3"/>
  <c r="T105" i="5"/>
  <c r="S105" i="5"/>
  <c r="H105" i="5"/>
  <c r="AB105" i="5"/>
  <c r="G105" i="5"/>
  <c r="AA105" i="5"/>
  <c r="E105" i="5"/>
  <c r="X105" i="5"/>
  <c r="Z105" i="5"/>
  <c r="W105" i="5"/>
  <c r="U105" i="5"/>
  <c r="S105" i="4"/>
  <c r="H105" i="4"/>
  <c r="I105" i="4" s="1"/>
  <c r="AA105" i="4"/>
  <c r="E105" i="4"/>
  <c r="T105" i="4"/>
  <c r="AB105" i="4"/>
  <c r="Z105" i="4"/>
  <c r="X105" i="4"/>
  <c r="G105" i="3"/>
  <c r="W105" i="4"/>
  <c r="U105" i="4"/>
  <c r="H105" i="3"/>
  <c r="G13" i="3"/>
  <c r="K14" i="3"/>
  <c r="H16" i="3"/>
  <c r="G21" i="3"/>
  <c r="G29" i="3"/>
  <c r="K30" i="3"/>
  <c r="H32" i="3"/>
  <c r="I32" i="3" s="1"/>
  <c r="G37" i="3"/>
  <c r="K38" i="3"/>
  <c r="H40" i="3"/>
  <c r="H48" i="3"/>
  <c r="I48" i="3" s="1"/>
  <c r="G53" i="3"/>
  <c r="K54" i="3"/>
  <c r="H65" i="3"/>
  <c r="I65" i="3" s="1"/>
  <c r="H69" i="3"/>
  <c r="H86" i="3"/>
  <c r="H95" i="3"/>
  <c r="G99" i="3"/>
  <c r="K100" i="3"/>
  <c r="H107" i="3"/>
  <c r="G17" i="4"/>
  <c r="AA21" i="4"/>
  <c r="H36" i="4"/>
  <c r="E108" i="4"/>
  <c r="X39" i="5"/>
  <c r="Z19" i="5"/>
  <c r="AB19" i="5"/>
  <c r="E19" i="5"/>
  <c r="AA19" i="5"/>
  <c r="W19" i="5"/>
  <c r="U19" i="5"/>
  <c r="G19" i="5"/>
  <c r="T19" i="5"/>
  <c r="S19" i="5"/>
  <c r="H19" i="5"/>
  <c r="T19" i="4"/>
  <c r="S19" i="4"/>
  <c r="H19" i="4"/>
  <c r="AB19" i="4"/>
  <c r="G19" i="4"/>
  <c r="AA19" i="4"/>
  <c r="E19" i="4"/>
  <c r="Z19" i="4"/>
  <c r="X19" i="4"/>
  <c r="W19" i="4"/>
  <c r="U19" i="4"/>
  <c r="X19" i="5"/>
  <c r="AB43" i="5"/>
  <c r="G43" i="5"/>
  <c r="AA43" i="5"/>
  <c r="E43" i="5"/>
  <c r="W43" i="5"/>
  <c r="X43" i="5"/>
  <c r="H43" i="5"/>
  <c r="U43" i="5"/>
  <c r="Z43" i="5"/>
  <c r="T43" i="5"/>
  <c r="S43" i="5"/>
  <c r="T43" i="4"/>
  <c r="S43" i="4"/>
  <c r="H43" i="4"/>
  <c r="AB43" i="4"/>
  <c r="G43" i="4"/>
  <c r="AA43" i="4"/>
  <c r="E43" i="4"/>
  <c r="Z43" i="4"/>
  <c r="W43" i="4"/>
  <c r="U43" i="4"/>
  <c r="Z83" i="5"/>
  <c r="X83" i="5"/>
  <c r="W83" i="5"/>
  <c r="U83" i="5"/>
  <c r="S83" i="5"/>
  <c r="H83" i="5"/>
  <c r="AA83" i="5"/>
  <c r="E83" i="5"/>
  <c r="AB83" i="5"/>
  <c r="T83" i="5"/>
  <c r="AA83" i="4"/>
  <c r="E83" i="4"/>
  <c r="Z83" i="4"/>
  <c r="X83" i="4"/>
  <c r="W83" i="4"/>
  <c r="G83" i="5"/>
  <c r="H83" i="4"/>
  <c r="AB83" i="4"/>
  <c r="G83" i="4"/>
  <c r="U83" i="4"/>
  <c r="T83" i="4"/>
  <c r="S83" i="4"/>
  <c r="K83" i="3"/>
  <c r="H83" i="3"/>
  <c r="I83" i="3" s="1"/>
  <c r="W27" i="4"/>
  <c r="I71" i="4"/>
  <c r="W28" i="5"/>
  <c r="U28" i="5"/>
  <c r="AA28" i="5"/>
  <c r="Z28" i="5"/>
  <c r="E28" i="5"/>
  <c r="X28" i="5"/>
  <c r="T28" i="5"/>
  <c r="S28" i="5"/>
  <c r="H28" i="5"/>
  <c r="G28" i="5"/>
  <c r="AB28" i="4"/>
  <c r="G28" i="4"/>
  <c r="AA28" i="4"/>
  <c r="E28" i="4"/>
  <c r="Z28" i="4"/>
  <c r="X28" i="4"/>
  <c r="W28" i="4"/>
  <c r="H28" i="4"/>
  <c r="AB28" i="5"/>
  <c r="U28" i="4"/>
  <c r="T28" i="4"/>
  <c r="W84" i="5"/>
  <c r="U84" i="5"/>
  <c r="T84" i="5"/>
  <c r="S84" i="5"/>
  <c r="H84" i="5"/>
  <c r="AA84" i="5"/>
  <c r="E84" i="5"/>
  <c r="AB84" i="5"/>
  <c r="Z84" i="5"/>
  <c r="X84" i="5"/>
  <c r="G84" i="5"/>
  <c r="X84" i="4"/>
  <c r="W84" i="4"/>
  <c r="U84" i="4"/>
  <c r="T84" i="4"/>
  <c r="S84" i="4"/>
  <c r="H84" i="4"/>
  <c r="G84" i="4"/>
  <c r="AB84" i="4"/>
  <c r="E84" i="4"/>
  <c r="AA84" i="4"/>
  <c r="Z84" i="4"/>
  <c r="H84" i="3"/>
  <c r="I84" i="3" s="1"/>
  <c r="W45" i="5"/>
  <c r="U45" i="5"/>
  <c r="AB45" i="5"/>
  <c r="G45" i="5"/>
  <c r="AA45" i="5"/>
  <c r="Z45" i="5"/>
  <c r="H45" i="5"/>
  <c r="E45" i="5"/>
  <c r="S45" i="4"/>
  <c r="X45" i="5"/>
  <c r="AA45" i="4"/>
  <c r="T45" i="5"/>
  <c r="Z45" i="4"/>
  <c r="S45" i="5"/>
  <c r="X45" i="4"/>
  <c r="W45" i="4"/>
  <c r="U45" i="4"/>
  <c r="E45" i="4"/>
  <c r="AB45" i="4"/>
  <c r="T45" i="4"/>
  <c r="H45" i="4"/>
  <c r="T77" i="5"/>
  <c r="S77" i="5"/>
  <c r="H77" i="5"/>
  <c r="AB77" i="5"/>
  <c r="G77" i="5"/>
  <c r="AA77" i="5"/>
  <c r="E77" i="5"/>
  <c r="X77" i="5"/>
  <c r="Z77" i="5"/>
  <c r="U77" i="5"/>
  <c r="W77" i="5"/>
  <c r="U77" i="4"/>
  <c r="T77" i="4"/>
  <c r="S77" i="4"/>
  <c r="H77" i="4"/>
  <c r="AB77" i="4"/>
  <c r="G77" i="4"/>
  <c r="AA77" i="4"/>
  <c r="E77" i="4"/>
  <c r="Z77" i="4"/>
  <c r="X77" i="4"/>
  <c r="W77" i="4"/>
  <c r="G77" i="3"/>
  <c r="H12" i="3"/>
  <c r="I12" i="3" s="1"/>
  <c r="I31" i="3"/>
  <c r="AB22" i="5"/>
  <c r="G22" i="5"/>
  <c r="AA22" i="5"/>
  <c r="E22" i="5"/>
  <c r="T22" i="5"/>
  <c r="S22" i="5"/>
  <c r="Z22" i="5"/>
  <c r="H22" i="5"/>
  <c r="W22" i="5"/>
  <c r="X22" i="5"/>
  <c r="U22" i="5"/>
  <c r="W22" i="4"/>
  <c r="U22" i="4"/>
  <c r="T22" i="4"/>
  <c r="S22" i="4"/>
  <c r="H22" i="4"/>
  <c r="AB22" i="4"/>
  <c r="G22" i="4"/>
  <c r="E22" i="4"/>
  <c r="Z22" i="4"/>
  <c r="X22" i="4"/>
  <c r="T46" i="5"/>
  <c r="S46" i="5"/>
  <c r="H46" i="5"/>
  <c r="Z46" i="5"/>
  <c r="U46" i="5"/>
  <c r="AA46" i="5"/>
  <c r="E46" i="5"/>
  <c r="X46" i="5"/>
  <c r="W46" i="5"/>
  <c r="G46" i="5"/>
  <c r="AA46" i="4"/>
  <c r="E46" i="4"/>
  <c r="AB46" i="5"/>
  <c r="AB46" i="4"/>
  <c r="Z46" i="4"/>
  <c r="X46" i="4"/>
  <c r="W46" i="4"/>
  <c r="U46" i="4"/>
  <c r="H46" i="4"/>
  <c r="G46" i="4"/>
  <c r="T46" i="4"/>
  <c r="S46" i="4"/>
  <c r="W62" i="5"/>
  <c r="U62" i="5"/>
  <c r="AA62" i="5"/>
  <c r="E62" i="5"/>
  <c r="X62" i="5"/>
  <c r="G62" i="5"/>
  <c r="T62" i="5"/>
  <c r="AB62" i="5"/>
  <c r="Z62" i="5"/>
  <c r="S62" i="4"/>
  <c r="H62" i="4"/>
  <c r="AB62" i="4"/>
  <c r="G62" i="4"/>
  <c r="AA62" i="4"/>
  <c r="E62" i="4"/>
  <c r="Z62" i="4"/>
  <c r="X62" i="4"/>
  <c r="W62" i="4"/>
  <c r="U62" i="4"/>
  <c r="T62" i="4"/>
  <c r="S62" i="5"/>
  <c r="H62" i="5"/>
  <c r="AB78" i="5"/>
  <c r="G78" i="5"/>
  <c r="AA78" i="5"/>
  <c r="E78" i="5"/>
  <c r="Z78" i="5"/>
  <c r="X78" i="5"/>
  <c r="U78" i="5"/>
  <c r="T78" i="5"/>
  <c r="S78" i="5"/>
  <c r="W78" i="5"/>
  <c r="H78" i="5"/>
  <c r="S78" i="4"/>
  <c r="H78" i="4"/>
  <c r="AB78" i="4"/>
  <c r="G78" i="4"/>
  <c r="AA78" i="4"/>
  <c r="E78" i="4"/>
  <c r="Z78" i="4"/>
  <c r="X78" i="4"/>
  <c r="W78" i="4"/>
  <c r="U78" i="4"/>
  <c r="T78" i="4"/>
  <c r="K78" i="3"/>
  <c r="AB94" i="5"/>
  <c r="G94" i="5"/>
  <c r="AA94" i="5"/>
  <c r="E94" i="5"/>
  <c r="Z94" i="5"/>
  <c r="X94" i="5"/>
  <c r="U94" i="5"/>
  <c r="H94" i="5"/>
  <c r="S94" i="5"/>
  <c r="S94" i="4"/>
  <c r="H94" i="4"/>
  <c r="AB94" i="4"/>
  <c r="G94" i="4"/>
  <c r="AA94" i="4"/>
  <c r="E94" i="4"/>
  <c r="Z94" i="4"/>
  <c r="X94" i="4"/>
  <c r="W94" i="4"/>
  <c r="W94" i="5"/>
  <c r="U94" i="4"/>
  <c r="T94" i="5"/>
  <c r="T94" i="4"/>
  <c r="K94" i="3"/>
  <c r="G94" i="3"/>
  <c r="L10" i="3"/>
  <c r="M10" i="3" s="1"/>
  <c r="G14" i="3"/>
  <c r="W24" i="5"/>
  <c r="U24" i="5"/>
  <c r="AB24" i="5"/>
  <c r="AA24" i="5"/>
  <c r="X24" i="5"/>
  <c r="H24" i="5"/>
  <c r="G24" i="5"/>
  <c r="E24" i="5"/>
  <c r="Z24" i="5"/>
  <c r="S24" i="5"/>
  <c r="T24" i="5"/>
  <c r="AB24" i="4"/>
  <c r="G24" i="4"/>
  <c r="AA24" i="4"/>
  <c r="E24" i="4"/>
  <c r="Z24" i="4"/>
  <c r="X24" i="4"/>
  <c r="W24" i="4"/>
  <c r="U24" i="4"/>
  <c r="T24" i="4"/>
  <c r="S24" i="4"/>
  <c r="H24" i="4"/>
  <c r="Z40" i="5"/>
  <c r="X40" i="5"/>
  <c r="T40" i="5"/>
  <c r="AB40" i="5"/>
  <c r="AA40" i="5"/>
  <c r="H40" i="5"/>
  <c r="S40" i="5"/>
  <c r="W40" i="5"/>
  <c r="U40" i="5"/>
  <c r="E40" i="5"/>
  <c r="G40" i="5"/>
  <c r="AB40" i="4"/>
  <c r="G40" i="4"/>
  <c r="AA40" i="4"/>
  <c r="E40" i="4"/>
  <c r="Z40" i="4"/>
  <c r="X40" i="4"/>
  <c r="W40" i="4"/>
  <c r="H40" i="4"/>
  <c r="T40" i="4"/>
  <c r="S40" i="4"/>
  <c r="AB56" i="5"/>
  <c r="G56" i="5"/>
  <c r="AA56" i="5"/>
  <c r="E56" i="5"/>
  <c r="U56" i="5"/>
  <c r="W56" i="5"/>
  <c r="X56" i="5"/>
  <c r="T56" i="5"/>
  <c r="Z56" i="5"/>
  <c r="S56" i="5"/>
  <c r="H56" i="5"/>
  <c r="W56" i="4"/>
  <c r="U56" i="4"/>
  <c r="T56" i="4"/>
  <c r="Z56" i="4"/>
  <c r="G56" i="4"/>
  <c r="X56" i="4"/>
  <c r="E56" i="4"/>
  <c r="S56" i="4"/>
  <c r="AB56" i="4"/>
  <c r="G56" i="3"/>
  <c r="AB72" i="5"/>
  <c r="G72" i="5"/>
  <c r="AA72" i="5"/>
  <c r="E72" i="5"/>
  <c r="U72" i="5"/>
  <c r="W72" i="5"/>
  <c r="T72" i="5"/>
  <c r="X72" i="5"/>
  <c r="S72" i="5"/>
  <c r="H72" i="5"/>
  <c r="Z72" i="5"/>
  <c r="X72" i="4"/>
  <c r="W72" i="4"/>
  <c r="U72" i="4"/>
  <c r="T72" i="4"/>
  <c r="S72" i="4"/>
  <c r="H72" i="4"/>
  <c r="I72" i="4" s="1"/>
  <c r="E72" i="4"/>
  <c r="K72" i="3"/>
  <c r="H72" i="3"/>
  <c r="G72" i="3"/>
  <c r="AA72" i="4"/>
  <c r="Z72" i="4"/>
  <c r="W88" i="5"/>
  <c r="U88" i="5"/>
  <c r="T88" i="5"/>
  <c r="S88" i="5"/>
  <c r="H88" i="5"/>
  <c r="AA88" i="5"/>
  <c r="E88" i="5"/>
  <c r="G88" i="5"/>
  <c r="X88" i="5"/>
  <c r="AB88" i="5"/>
  <c r="Z88" i="5"/>
  <c r="X88" i="4"/>
  <c r="W88" i="4"/>
  <c r="U88" i="4"/>
  <c r="T88" i="4"/>
  <c r="S88" i="4"/>
  <c r="H88" i="4"/>
  <c r="I88" i="4" s="1"/>
  <c r="AA88" i="4"/>
  <c r="Z88" i="4"/>
  <c r="K88" i="3"/>
  <c r="H88" i="3"/>
  <c r="AB88" i="4"/>
  <c r="G88" i="3"/>
  <c r="E88" i="4"/>
  <c r="W10" i="5"/>
  <c r="U10" i="5"/>
  <c r="T10" i="5"/>
  <c r="AB10" i="5"/>
  <c r="G10" i="5"/>
  <c r="S10" i="5"/>
  <c r="H10" i="5"/>
  <c r="W10" i="4"/>
  <c r="AA10" i="5"/>
  <c r="U10" i="4"/>
  <c r="Z10" i="5"/>
  <c r="T10" i="4"/>
  <c r="X10" i="5"/>
  <c r="S10" i="4"/>
  <c r="H10" i="4"/>
  <c r="E10" i="5"/>
  <c r="AB10" i="4"/>
  <c r="G10" i="4"/>
  <c r="E10" i="4"/>
  <c r="AA10" i="4"/>
  <c r="Z10" i="4"/>
  <c r="S18" i="5"/>
  <c r="H18" i="5"/>
  <c r="AB18" i="5"/>
  <c r="G18" i="5"/>
  <c r="Z18" i="5"/>
  <c r="AA18" i="5"/>
  <c r="X18" i="5"/>
  <c r="U18" i="5"/>
  <c r="E18" i="5"/>
  <c r="W18" i="5"/>
  <c r="W18" i="4"/>
  <c r="U18" i="4"/>
  <c r="T18" i="4"/>
  <c r="S18" i="4"/>
  <c r="H18" i="4"/>
  <c r="AB18" i="4"/>
  <c r="G18" i="4"/>
  <c r="Z18" i="4"/>
  <c r="X18" i="4"/>
  <c r="E18" i="4"/>
  <c r="AB26" i="5"/>
  <c r="G26" i="5"/>
  <c r="AA26" i="5"/>
  <c r="E26" i="5"/>
  <c r="W26" i="5"/>
  <c r="U26" i="5"/>
  <c r="H26" i="5"/>
  <c r="S26" i="5"/>
  <c r="Z26" i="5"/>
  <c r="X26" i="5"/>
  <c r="T26" i="5"/>
  <c r="W26" i="4"/>
  <c r="U26" i="4"/>
  <c r="T26" i="4"/>
  <c r="S26" i="4"/>
  <c r="H26" i="4"/>
  <c r="AB26" i="4"/>
  <c r="G26" i="4"/>
  <c r="AA26" i="4"/>
  <c r="Z26" i="4"/>
  <c r="X26" i="4"/>
  <c r="AB34" i="5"/>
  <c r="G34" i="5"/>
  <c r="AA34" i="5"/>
  <c r="E34" i="5"/>
  <c r="X34" i="5"/>
  <c r="T34" i="5"/>
  <c r="S34" i="5"/>
  <c r="H34" i="5"/>
  <c r="W34" i="4"/>
  <c r="U34" i="4"/>
  <c r="T34" i="4"/>
  <c r="S34" i="4"/>
  <c r="H34" i="4"/>
  <c r="Z34" i="5"/>
  <c r="AB34" i="4"/>
  <c r="G34" i="4"/>
  <c r="W34" i="5"/>
  <c r="U34" i="5"/>
  <c r="E34" i="4"/>
  <c r="AA34" i="4"/>
  <c r="X34" i="4"/>
  <c r="T42" i="5"/>
  <c r="S42" i="5"/>
  <c r="H42" i="5"/>
  <c r="Z42" i="5"/>
  <c r="AB42" i="5"/>
  <c r="G42" i="5"/>
  <c r="E42" i="5"/>
  <c r="AA42" i="5"/>
  <c r="W42" i="4"/>
  <c r="U42" i="4"/>
  <c r="T42" i="4"/>
  <c r="X42" i="5"/>
  <c r="S42" i="4"/>
  <c r="H42" i="4"/>
  <c r="W42" i="5"/>
  <c r="AB42" i="4"/>
  <c r="G42" i="4"/>
  <c r="U42" i="5"/>
  <c r="E42" i="4"/>
  <c r="AA42" i="4"/>
  <c r="Z42" i="4"/>
  <c r="W50" i="5"/>
  <c r="U50" i="5"/>
  <c r="AA50" i="5"/>
  <c r="T50" i="5"/>
  <c r="S50" i="5"/>
  <c r="H50" i="5"/>
  <c r="AB50" i="5"/>
  <c r="G50" i="5"/>
  <c r="E50" i="5"/>
  <c r="X50" i="5"/>
  <c r="Z50" i="5"/>
  <c r="AA50" i="4"/>
  <c r="E50" i="4"/>
  <c r="Z50" i="4"/>
  <c r="W50" i="4"/>
  <c r="U50" i="4"/>
  <c r="H50" i="4"/>
  <c r="T50" i="4"/>
  <c r="G50" i="4"/>
  <c r="S50" i="4"/>
  <c r="AB50" i="4"/>
  <c r="W58" i="5"/>
  <c r="U58" i="5"/>
  <c r="AA58" i="5"/>
  <c r="E58" i="5"/>
  <c r="Z58" i="5"/>
  <c r="H58" i="5"/>
  <c r="AB58" i="5"/>
  <c r="X58" i="5"/>
  <c r="T58" i="5"/>
  <c r="S58" i="5"/>
  <c r="G58" i="5"/>
  <c r="S58" i="4"/>
  <c r="H58" i="4"/>
  <c r="AB58" i="4"/>
  <c r="G58" i="4"/>
  <c r="AA58" i="4"/>
  <c r="E58" i="4"/>
  <c r="Z58" i="4"/>
  <c r="X58" i="4"/>
  <c r="H58" i="3"/>
  <c r="I58" i="3" s="1"/>
  <c r="U58" i="4"/>
  <c r="T58" i="4"/>
  <c r="W66" i="5"/>
  <c r="U66" i="5"/>
  <c r="AA66" i="5"/>
  <c r="E66" i="5"/>
  <c r="AB66" i="5"/>
  <c r="T66" i="5"/>
  <c r="Z66" i="5"/>
  <c r="G66" i="5"/>
  <c r="S66" i="5"/>
  <c r="H66" i="5"/>
  <c r="S66" i="4"/>
  <c r="H66" i="4"/>
  <c r="AB66" i="4"/>
  <c r="G66" i="4"/>
  <c r="AA66" i="4"/>
  <c r="E66" i="4"/>
  <c r="Z66" i="4"/>
  <c r="X66" i="5"/>
  <c r="X66" i="4"/>
  <c r="H66" i="3"/>
  <c r="I66" i="3" s="1"/>
  <c r="W66" i="4"/>
  <c r="U66" i="4"/>
  <c r="T66" i="4"/>
  <c r="AB74" i="5"/>
  <c r="AA74" i="5"/>
  <c r="Z74" i="5"/>
  <c r="X74" i="5"/>
  <c r="S74" i="5"/>
  <c r="E74" i="5"/>
  <c r="H74" i="5"/>
  <c r="G74" i="5"/>
  <c r="T74" i="5"/>
  <c r="W74" i="5"/>
  <c r="S74" i="4"/>
  <c r="H74" i="4"/>
  <c r="U74" i="5"/>
  <c r="AB74" i="4"/>
  <c r="G74" i="4"/>
  <c r="AA74" i="4"/>
  <c r="E74" i="4"/>
  <c r="Z74" i="4"/>
  <c r="X74" i="4"/>
  <c r="T74" i="4"/>
  <c r="H74" i="3"/>
  <c r="I74" i="3" s="1"/>
  <c r="W74" i="4"/>
  <c r="AB82" i="5"/>
  <c r="G82" i="5"/>
  <c r="AA82" i="5"/>
  <c r="E82" i="5"/>
  <c r="Z82" i="5"/>
  <c r="X82" i="5"/>
  <c r="U82" i="5"/>
  <c r="H82" i="5"/>
  <c r="T82" i="5"/>
  <c r="W82" i="5"/>
  <c r="S82" i="5"/>
  <c r="S82" i="4"/>
  <c r="H82" i="4"/>
  <c r="AB82" i="4"/>
  <c r="G82" i="4"/>
  <c r="AA82" i="4"/>
  <c r="E82" i="4"/>
  <c r="Z82" i="4"/>
  <c r="X82" i="4"/>
  <c r="H82" i="3"/>
  <c r="G82" i="3"/>
  <c r="W82" i="4"/>
  <c r="T82" i="4"/>
  <c r="AB90" i="5"/>
  <c r="G90" i="5"/>
  <c r="AA90" i="5"/>
  <c r="E90" i="5"/>
  <c r="Z90" i="5"/>
  <c r="X90" i="5"/>
  <c r="U90" i="5"/>
  <c r="S90" i="5"/>
  <c r="T90" i="5"/>
  <c r="W90" i="5"/>
  <c r="H90" i="5"/>
  <c r="S90" i="4"/>
  <c r="H90" i="4"/>
  <c r="AB90" i="4"/>
  <c r="G90" i="4"/>
  <c r="AA90" i="4"/>
  <c r="E90" i="4"/>
  <c r="Z90" i="4"/>
  <c r="X90" i="4"/>
  <c r="W90" i="4"/>
  <c r="U90" i="4"/>
  <c r="H90" i="3"/>
  <c r="G90" i="3"/>
  <c r="T90" i="4"/>
  <c r="K90" i="3"/>
  <c r="AB98" i="5"/>
  <c r="G98" i="5"/>
  <c r="AA98" i="5"/>
  <c r="E98" i="5"/>
  <c r="Z98" i="5"/>
  <c r="X98" i="5"/>
  <c r="U98" i="5"/>
  <c r="W98" i="5"/>
  <c r="T98" i="5"/>
  <c r="H98" i="5"/>
  <c r="S98" i="5"/>
  <c r="AA98" i="4"/>
  <c r="S98" i="4"/>
  <c r="H98" i="4"/>
  <c r="G98" i="4"/>
  <c r="AB98" i="4"/>
  <c r="E98" i="4"/>
  <c r="Z98" i="4"/>
  <c r="X98" i="4"/>
  <c r="W98" i="4"/>
  <c r="T98" i="4"/>
  <c r="H98" i="3"/>
  <c r="G98" i="3"/>
  <c r="K98" i="3"/>
  <c r="AB106" i="5"/>
  <c r="G106" i="5"/>
  <c r="AA106" i="5"/>
  <c r="E106" i="5"/>
  <c r="Z106" i="5"/>
  <c r="X106" i="5"/>
  <c r="U106" i="5"/>
  <c r="T106" i="5"/>
  <c r="W106" i="5"/>
  <c r="H106" i="5"/>
  <c r="S106" i="5"/>
  <c r="AA106" i="4"/>
  <c r="E106" i="4"/>
  <c r="X106" i="4"/>
  <c r="W106" i="4"/>
  <c r="U106" i="4"/>
  <c r="H106" i="4"/>
  <c r="T106" i="4"/>
  <c r="G106" i="4"/>
  <c r="S106" i="4"/>
  <c r="K106" i="3"/>
  <c r="AB106" i="4"/>
  <c r="Z106" i="4"/>
  <c r="H106" i="3"/>
  <c r="G106" i="3"/>
  <c r="G10" i="3"/>
  <c r="K11" i="3"/>
  <c r="H13" i="3"/>
  <c r="G18" i="3"/>
  <c r="K19" i="3"/>
  <c r="H21" i="3"/>
  <c r="G26" i="3"/>
  <c r="K27" i="3"/>
  <c r="H29" i="3"/>
  <c r="G34" i="3"/>
  <c r="K35" i="3"/>
  <c r="H37" i="3"/>
  <c r="G42" i="3"/>
  <c r="K43" i="3"/>
  <c r="H45" i="3"/>
  <c r="I45" i="3" s="1"/>
  <c r="G50" i="3"/>
  <c r="K51" i="3"/>
  <c r="H53" i="3"/>
  <c r="G57" i="3"/>
  <c r="K59" i="3"/>
  <c r="H62" i="3"/>
  <c r="I62" i="3" s="1"/>
  <c r="K68" i="3"/>
  <c r="K69" i="3"/>
  <c r="G70" i="3"/>
  <c r="K74" i="3"/>
  <c r="G75" i="3"/>
  <c r="G13" i="4"/>
  <c r="AA17" i="4"/>
  <c r="H32" i="4"/>
  <c r="U36" i="4"/>
  <c r="H52" i="4"/>
  <c r="S48" i="5"/>
  <c r="D5" i="5"/>
  <c r="D5" i="4"/>
  <c r="K110" i="3" l="1"/>
  <c r="X110" i="4"/>
  <c r="K97" i="4" s="1"/>
  <c r="O97" i="4" s="1"/>
  <c r="K104" i="4"/>
  <c r="K100" i="4"/>
  <c r="K107" i="4"/>
  <c r="K103" i="4"/>
  <c r="O103" i="4" s="1"/>
  <c r="K99" i="4"/>
  <c r="O99" i="4" s="1"/>
  <c r="K93" i="4"/>
  <c r="K85" i="4"/>
  <c r="K81" i="4"/>
  <c r="K77" i="4"/>
  <c r="K73" i="4"/>
  <c r="K69" i="4"/>
  <c r="O69" i="4" s="1"/>
  <c r="K61" i="4"/>
  <c r="K92" i="4"/>
  <c r="K88" i="4"/>
  <c r="K84" i="4"/>
  <c r="K80" i="4"/>
  <c r="K76" i="4"/>
  <c r="O76" i="4" s="1"/>
  <c r="K68" i="4"/>
  <c r="K60" i="4"/>
  <c r="K56" i="4"/>
  <c r="K52" i="4"/>
  <c r="K48" i="4"/>
  <c r="K101" i="4"/>
  <c r="O101" i="4" s="1"/>
  <c r="K91" i="4"/>
  <c r="K106" i="4"/>
  <c r="K83" i="4"/>
  <c r="K75" i="4"/>
  <c r="K67" i="4"/>
  <c r="K59" i="4"/>
  <c r="O59" i="4" s="1"/>
  <c r="K109" i="4"/>
  <c r="K98" i="4"/>
  <c r="K53" i="4"/>
  <c r="K51" i="4"/>
  <c r="K42" i="4"/>
  <c r="K38" i="4"/>
  <c r="K34" i="4"/>
  <c r="O34" i="4" s="1"/>
  <c r="K30" i="4"/>
  <c r="K26" i="4"/>
  <c r="O26" i="4" s="1"/>
  <c r="K18" i="4"/>
  <c r="K14" i="4"/>
  <c r="K10" i="4"/>
  <c r="K86" i="4"/>
  <c r="K82" i="4"/>
  <c r="O82" i="4" s="1"/>
  <c r="K74" i="4"/>
  <c r="K66" i="4"/>
  <c r="K102" i="4"/>
  <c r="K47" i="4"/>
  <c r="K46" i="4"/>
  <c r="K45" i="4"/>
  <c r="K41" i="4"/>
  <c r="O41" i="4" s="1"/>
  <c r="K37" i="4"/>
  <c r="K33" i="4"/>
  <c r="K25" i="4"/>
  <c r="K21" i="4"/>
  <c r="K17" i="4"/>
  <c r="K13" i="4"/>
  <c r="K105" i="4"/>
  <c r="K94" i="4"/>
  <c r="K79" i="4"/>
  <c r="K63" i="4"/>
  <c r="K57" i="4"/>
  <c r="K90" i="4"/>
  <c r="K28" i="4"/>
  <c r="K27" i="4"/>
  <c r="O27" i="4" s="1"/>
  <c r="K62" i="4"/>
  <c r="K16" i="4"/>
  <c r="K15" i="4"/>
  <c r="K50" i="4"/>
  <c r="K36" i="4"/>
  <c r="K35" i="4"/>
  <c r="K78" i="4"/>
  <c r="K24" i="4"/>
  <c r="O24" i="4" s="1"/>
  <c r="K23" i="4"/>
  <c r="K32" i="4"/>
  <c r="K31" i="4"/>
  <c r="K70" i="4"/>
  <c r="K54" i="4"/>
  <c r="K49" i="4"/>
  <c r="K20" i="4"/>
  <c r="K19" i="4"/>
  <c r="O19" i="4" s="1"/>
  <c r="K43" i="4"/>
  <c r="K12" i="4"/>
  <c r="O12" i="4" s="1"/>
  <c r="K40" i="4"/>
  <c r="K44" i="4"/>
  <c r="K11" i="4"/>
  <c r="K39" i="4"/>
  <c r="I57" i="3"/>
  <c r="O40" i="4"/>
  <c r="I40" i="4"/>
  <c r="I103" i="4"/>
  <c r="I79" i="5"/>
  <c r="I63" i="3"/>
  <c r="I58" i="5"/>
  <c r="I50" i="5"/>
  <c r="I34" i="5"/>
  <c r="F13" i="6"/>
  <c r="V303" i="6" s="1"/>
  <c r="O13" i="4"/>
  <c r="I13" i="4"/>
  <c r="I18" i="3"/>
  <c r="I82" i="3"/>
  <c r="X110" i="5"/>
  <c r="G110" i="5"/>
  <c r="I10" i="5"/>
  <c r="I77" i="4"/>
  <c r="O77" i="4"/>
  <c r="I28" i="5"/>
  <c r="I83" i="5"/>
  <c r="I53" i="3"/>
  <c r="I13" i="3"/>
  <c r="I97" i="3"/>
  <c r="I97" i="4"/>
  <c r="I81" i="4"/>
  <c r="I73" i="4"/>
  <c r="O73" i="4"/>
  <c r="I80" i="5"/>
  <c r="I64" i="5"/>
  <c r="I16" i="5"/>
  <c r="O102" i="4"/>
  <c r="I102" i="4"/>
  <c r="I53" i="5"/>
  <c r="I12" i="5"/>
  <c r="I59" i="5"/>
  <c r="I100" i="3"/>
  <c r="I16" i="3"/>
  <c r="I92" i="4"/>
  <c r="O92" i="4"/>
  <c r="I92" i="5"/>
  <c r="I91" i="3"/>
  <c r="I55" i="4"/>
  <c r="I108" i="3"/>
  <c r="I27" i="5"/>
  <c r="I85" i="4"/>
  <c r="O85" i="4"/>
  <c r="I91" i="5"/>
  <c r="I93" i="5"/>
  <c r="I100" i="4"/>
  <c r="O100" i="4"/>
  <c r="I100" i="5"/>
  <c r="I25" i="5"/>
  <c r="I107" i="3"/>
  <c r="I99" i="5"/>
  <c r="I51" i="5"/>
  <c r="I55" i="5"/>
  <c r="I34" i="3"/>
  <c r="I106" i="4"/>
  <c r="O106" i="4"/>
  <c r="I66" i="5"/>
  <c r="O50" i="4"/>
  <c r="I50" i="4"/>
  <c r="I26" i="4"/>
  <c r="I26" i="5"/>
  <c r="I72" i="5"/>
  <c r="I77" i="3"/>
  <c r="I45" i="5"/>
  <c r="I84" i="5"/>
  <c r="I99" i="3"/>
  <c r="I29" i="3"/>
  <c r="I73" i="5"/>
  <c r="O49" i="4"/>
  <c r="I49" i="4"/>
  <c r="I41" i="5"/>
  <c r="I33" i="5"/>
  <c r="O25" i="4"/>
  <c r="I25" i="4"/>
  <c r="I96" i="5"/>
  <c r="I54" i="5"/>
  <c r="I104" i="3"/>
  <c r="I109" i="4"/>
  <c r="O109" i="4"/>
  <c r="I69" i="4"/>
  <c r="I20" i="3"/>
  <c r="I27" i="3"/>
  <c r="I11" i="3"/>
  <c r="I31" i="5"/>
  <c r="I38" i="4"/>
  <c r="O38" i="4"/>
  <c r="I85" i="3"/>
  <c r="O20" i="4"/>
  <c r="I20" i="4"/>
  <c r="O75" i="4"/>
  <c r="I75" i="4"/>
  <c r="O94" i="4"/>
  <c r="I94" i="4"/>
  <c r="G110" i="3"/>
  <c r="P10" i="3"/>
  <c r="L11" i="3" s="1"/>
  <c r="M11" i="3" s="1"/>
  <c r="O10" i="3"/>
  <c r="Q10" i="3" s="1"/>
  <c r="I10" i="3"/>
  <c r="I98" i="5"/>
  <c r="G110" i="4"/>
  <c r="I10" i="4"/>
  <c r="O10" i="4"/>
  <c r="I78" i="5"/>
  <c r="I84" i="4"/>
  <c r="O84" i="4"/>
  <c r="I43" i="5"/>
  <c r="I105" i="5"/>
  <c r="I96" i="3"/>
  <c r="I64" i="3"/>
  <c r="O48" i="4"/>
  <c r="I48" i="4"/>
  <c r="O16" i="4"/>
  <c r="I16" i="4"/>
  <c r="I67" i="3"/>
  <c r="I53" i="4"/>
  <c r="O53" i="4"/>
  <c r="I12" i="4"/>
  <c r="I109" i="3"/>
  <c r="I78" i="3"/>
  <c r="I95" i="4"/>
  <c r="O47" i="4"/>
  <c r="I47" i="4"/>
  <c r="I31" i="4"/>
  <c r="O31" i="4"/>
  <c r="I61" i="5"/>
  <c r="I52" i="3"/>
  <c r="I92" i="3"/>
  <c r="I54" i="3"/>
  <c r="I38" i="3"/>
  <c r="I22" i="3"/>
  <c r="I76" i="3"/>
  <c r="I76" i="4"/>
  <c r="I75" i="3"/>
  <c r="I58" i="4"/>
  <c r="I89" i="4"/>
  <c r="I48" i="5"/>
  <c r="I70" i="3"/>
  <c r="I106" i="5"/>
  <c r="I82" i="5"/>
  <c r="I74" i="5"/>
  <c r="I40" i="5"/>
  <c r="I50" i="3"/>
  <c r="I106" i="3"/>
  <c r="I90" i="5"/>
  <c r="O74" i="4"/>
  <c r="I74" i="4"/>
  <c r="O66" i="4"/>
  <c r="I66" i="4"/>
  <c r="I42" i="5"/>
  <c r="I18" i="5"/>
  <c r="I56" i="3"/>
  <c r="I14" i="3"/>
  <c r="I94" i="5"/>
  <c r="I22" i="4"/>
  <c r="I22" i="5"/>
  <c r="I77" i="5"/>
  <c r="I19" i="4"/>
  <c r="I19" i="5"/>
  <c r="I21" i="3"/>
  <c r="I105" i="3"/>
  <c r="I97" i="5"/>
  <c r="I81" i="5"/>
  <c r="I57" i="4"/>
  <c r="O57" i="4"/>
  <c r="I41" i="4"/>
  <c r="I80" i="3"/>
  <c r="I70" i="5"/>
  <c r="O21" i="4"/>
  <c r="I21" i="4"/>
  <c r="O107" i="4"/>
  <c r="I107" i="4"/>
  <c r="I59" i="4"/>
  <c r="I87" i="4"/>
  <c r="I40" i="3"/>
  <c r="I104" i="5"/>
  <c r="I69" i="3"/>
  <c r="I69" i="5"/>
  <c r="O37" i="4"/>
  <c r="I37" i="4"/>
  <c r="I37" i="5"/>
  <c r="I52" i="5"/>
  <c r="I43" i="3"/>
  <c r="I103" i="3"/>
  <c r="I103" i="5"/>
  <c r="I95" i="5"/>
  <c r="I87" i="5"/>
  <c r="O79" i="4"/>
  <c r="I79" i="4"/>
  <c r="I15" i="5"/>
  <c r="I108" i="5"/>
  <c r="I99" i="4"/>
  <c r="I86" i="5"/>
  <c r="I85" i="5"/>
  <c r="O67" i="4"/>
  <c r="I67" i="4"/>
  <c r="I35" i="4"/>
  <c r="O35" i="4"/>
  <c r="I93" i="4"/>
  <c r="O93" i="4"/>
  <c r="I29" i="5"/>
  <c r="I107" i="5"/>
  <c r="I51" i="3"/>
  <c r="F10" i="6"/>
  <c r="V302" i="6" s="1"/>
  <c r="I88" i="5"/>
  <c r="I24" i="5"/>
  <c r="I62" i="5"/>
  <c r="O46" i="4"/>
  <c r="I46" i="4"/>
  <c r="O83" i="4"/>
  <c r="I83" i="4"/>
  <c r="I43" i="4"/>
  <c r="O43" i="4"/>
  <c r="I89" i="5"/>
  <c r="I65" i="4"/>
  <c r="I65" i="5"/>
  <c r="I49" i="5"/>
  <c r="I64" i="4"/>
  <c r="I102" i="5"/>
  <c r="I30" i="4"/>
  <c r="O30" i="4"/>
  <c r="I30" i="5"/>
  <c r="I101" i="3"/>
  <c r="I68" i="4"/>
  <c r="O68" i="4"/>
  <c r="I68" i="5"/>
  <c r="I52" i="4"/>
  <c r="O52" i="4"/>
  <c r="I68" i="3"/>
  <c r="I87" i="3"/>
  <c r="I79" i="3"/>
  <c r="I71" i="3"/>
  <c r="I47" i="5"/>
  <c r="I39" i="4"/>
  <c r="O39" i="4"/>
  <c r="I61" i="4"/>
  <c r="O61" i="4"/>
  <c r="I108" i="4"/>
  <c r="O44" i="4"/>
  <c r="I44" i="4"/>
  <c r="I44" i="5"/>
  <c r="O51" i="4"/>
  <c r="I51" i="4"/>
  <c r="I14" i="5"/>
  <c r="I76" i="5"/>
  <c r="O36" i="4"/>
  <c r="I36" i="4"/>
  <c r="I20" i="5"/>
  <c r="I42" i="4"/>
  <c r="O42" i="4"/>
  <c r="I39" i="5"/>
  <c r="I98" i="3"/>
  <c r="O98" i="4"/>
  <c r="I98" i="4"/>
  <c r="I94" i="3"/>
  <c r="O78" i="4"/>
  <c r="I78" i="4"/>
  <c r="O62" i="4"/>
  <c r="I62" i="4"/>
  <c r="I57" i="5"/>
  <c r="I32" i="5"/>
  <c r="I101" i="5"/>
  <c r="I21" i="5"/>
  <c r="I11" i="4"/>
  <c r="O11" i="4"/>
  <c r="O45" i="4"/>
  <c r="I45" i="4"/>
  <c r="I19" i="3"/>
  <c r="I95" i="3"/>
  <c r="I23" i="4"/>
  <c r="O23" i="4"/>
  <c r="I23" i="5"/>
  <c r="I15" i="4"/>
  <c r="O15" i="4"/>
  <c r="I27" i="4"/>
  <c r="I73" i="3"/>
  <c r="I86" i="3"/>
  <c r="I38" i="5"/>
  <c r="I28" i="3"/>
  <c r="O91" i="4"/>
  <c r="I91" i="4"/>
  <c r="I93" i="3"/>
  <c r="I60" i="4"/>
  <c r="O60" i="4"/>
  <c r="I60" i="5"/>
  <c r="I75" i="5"/>
  <c r="F7" i="6"/>
  <c r="V301" i="6" s="1"/>
  <c r="I56" i="4"/>
  <c r="O56" i="4"/>
  <c r="I89" i="3"/>
  <c r="O33" i="4"/>
  <c r="I33" i="4"/>
  <c r="I26" i="3"/>
  <c r="I82" i="4"/>
  <c r="I88" i="3"/>
  <c r="O28" i="4"/>
  <c r="I28" i="4"/>
  <c r="I37" i="3"/>
  <c r="I42" i="3"/>
  <c r="I90" i="3"/>
  <c r="O90" i="4"/>
  <c r="I90" i="4"/>
  <c r="I34" i="4"/>
  <c r="I18" i="4"/>
  <c r="O18" i="4"/>
  <c r="I72" i="3"/>
  <c r="I56" i="5"/>
  <c r="I24" i="4"/>
  <c r="I46" i="5"/>
  <c r="O17" i="4"/>
  <c r="I17" i="4"/>
  <c r="I17" i="5"/>
  <c r="O32" i="4"/>
  <c r="I32" i="4"/>
  <c r="I102" i="3"/>
  <c r="O70" i="4"/>
  <c r="I70" i="4"/>
  <c r="O54" i="4"/>
  <c r="I54" i="4"/>
  <c r="I101" i="4"/>
  <c r="I36" i="3"/>
  <c r="I11" i="5"/>
  <c r="I24" i="3"/>
  <c r="O104" i="4"/>
  <c r="I104" i="4"/>
  <c r="I109" i="5"/>
  <c r="I35" i="3"/>
  <c r="I71" i="5"/>
  <c r="I63" i="5"/>
  <c r="I13" i="5"/>
  <c r="I46" i="3"/>
  <c r="I30" i="3"/>
  <c r="O86" i="4"/>
  <c r="I86" i="4"/>
  <c r="I14" i="4"/>
  <c r="O14" i="4"/>
  <c r="I36" i="5"/>
  <c r="I67" i="5"/>
  <c r="I35" i="5"/>
  <c r="I29" i="4"/>
  <c r="K71" i="4" l="1"/>
  <c r="K29" i="4"/>
  <c r="O29" i="4" s="1"/>
  <c r="K58" i="4"/>
  <c r="O58" i="4" s="1"/>
  <c r="K22" i="4"/>
  <c r="O22" i="4" s="1"/>
  <c r="K55" i="4"/>
  <c r="O55" i="4" s="1"/>
  <c r="K87" i="4"/>
  <c r="O87" i="4" s="1"/>
  <c r="P87" i="4" s="1"/>
  <c r="K64" i="4"/>
  <c r="O64" i="4" s="1"/>
  <c r="K96" i="4"/>
  <c r="L96" i="4" s="1"/>
  <c r="M96" i="4" s="1"/>
  <c r="K89" i="4"/>
  <c r="O89" i="4" s="1"/>
  <c r="K108" i="4"/>
  <c r="O108" i="4" s="1"/>
  <c r="O11" i="3"/>
  <c r="O12" i="3" s="1"/>
  <c r="K95" i="4"/>
  <c r="O95" i="4" s="1"/>
  <c r="K72" i="4"/>
  <c r="K65" i="4"/>
  <c r="O65" i="4" s="1"/>
  <c r="O13" i="3"/>
  <c r="P26" i="4"/>
  <c r="Q26" i="4" s="1"/>
  <c r="P101" i="4"/>
  <c r="P15" i="4"/>
  <c r="Q15" i="4" s="1"/>
  <c r="P108" i="4"/>
  <c r="P82" i="4"/>
  <c r="P45" i="4"/>
  <c r="P78" i="4"/>
  <c r="P61" i="4"/>
  <c r="P46" i="4"/>
  <c r="P58" i="4"/>
  <c r="P47" i="4"/>
  <c r="P12" i="4"/>
  <c r="Q12" i="4" s="1"/>
  <c r="P69" i="4"/>
  <c r="P106" i="4"/>
  <c r="P92" i="4"/>
  <c r="P97" i="4"/>
  <c r="L43" i="4"/>
  <c r="M43" i="4" s="1"/>
  <c r="L23" i="4"/>
  <c r="M23" i="4" s="1"/>
  <c r="L62" i="4"/>
  <c r="M62" i="4" s="1"/>
  <c r="L94" i="4"/>
  <c r="M94" i="4" s="1"/>
  <c r="L37" i="4"/>
  <c r="M37" i="4" s="1"/>
  <c r="L74" i="4"/>
  <c r="M74" i="4" s="1"/>
  <c r="L30" i="4"/>
  <c r="M30" i="4" s="1"/>
  <c r="L109" i="4"/>
  <c r="M109" i="4" s="1"/>
  <c r="L72" i="4"/>
  <c r="M72" i="4" s="1"/>
  <c r="O72" i="4"/>
  <c r="L65" i="4"/>
  <c r="M65" i="4" s="1"/>
  <c r="L97" i="4"/>
  <c r="M97" i="4" s="1"/>
  <c r="P32" i="4"/>
  <c r="P51" i="4"/>
  <c r="P17" i="4"/>
  <c r="Q17" i="4" s="1"/>
  <c r="P28" i="4"/>
  <c r="Q28" i="4" s="1"/>
  <c r="P56" i="4"/>
  <c r="P91" i="4"/>
  <c r="P11" i="4"/>
  <c r="Q11" i="4" s="1"/>
  <c r="P42" i="4"/>
  <c r="P36" i="4"/>
  <c r="P30" i="4"/>
  <c r="P89" i="4"/>
  <c r="P53" i="4"/>
  <c r="P48" i="4"/>
  <c r="P38" i="4"/>
  <c r="P11" i="3"/>
  <c r="Q11" i="3" s="1"/>
  <c r="P40" i="4"/>
  <c r="L19" i="4"/>
  <c r="M19" i="4"/>
  <c r="L24" i="4"/>
  <c r="M24" i="4" s="1"/>
  <c r="M27" i="4"/>
  <c r="L27" i="4"/>
  <c r="L105" i="4"/>
  <c r="M105" i="4" s="1"/>
  <c r="O105" i="4"/>
  <c r="M41" i="4"/>
  <c r="L41" i="4"/>
  <c r="L82" i="4"/>
  <c r="M82" i="4" s="1"/>
  <c r="L34" i="4"/>
  <c r="M34" i="4" s="1"/>
  <c r="L59" i="4"/>
  <c r="M59" i="4" s="1"/>
  <c r="M101" i="4"/>
  <c r="L101" i="4"/>
  <c r="L76" i="4"/>
  <c r="M76" i="4" s="1"/>
  <c r="L69" i="4"/>
  <c r="M69" i="4" s="1"/>
  <c r="L99" i="4"/>
  <c r="M99" i="4" s="1"/>
  <c r="P86" i="4"/>
  <c r="P34" i="4"/>
  <c r="P70" i="4"/>
  <c r="P104" i="4"/>
  <c r="P90" i="4"/>
  <c r="P39" i="4"/>
  <c r="P68" i="4"/>
  <c r="P67" i="4"/>
  <c r="P99" i="4"/>
  <c r="P79" i="4"/>
  <c r="P37" i="4"/>
  <c r="P59" i="4"/>
  <c r="P10" i="4"/>
  <c r="Q10" i="4" s="1"/>
  <c r="P109" i="4"/>
  <c r="P49" i="4"/>
  <c r="P85" i="4"/>
  <c r="P55" i="4"/>
  <c r="I110" i="5"/>
  <c r="L20" i="4"/>
  <c r="M20" i="4" s="1"/>
  <c r="L78" i="4"/>
  <c r="M78" i="4" s="1"/>
  <c r="L28" i="4"/>
  <c r="M28" i="4" s="1"/>
  <c r="L13" i="4"/>
  <c r="M13" i="4" s="1"/>
  <c r="L45" i="4"/>
  <c r="M45" i="4" s="1"/>
  <c r="L86" i="4"/>
  <c r="M86" i="4" s="1"/>
  <c r="L38" i="4"/>
  <c r="M38" i="4"/>
  <c r="L67" i="4"/>
  <c r="M67" i="4" s="1"/>
  <c r="L48" i="4"/>
  <c r="M48" i="4" s="1"/>
  <c r="L80" i="4"/>
  <c r="M80" i="4" s="1"/>
  <c r="O80" i="4"/>
  <c r="M73" i="4"/>
  <c r="L73" i="4"/>
  <c r="L103" i="4"/>
  <c r="M103" i="4" s="1"/>
  <c r="P14" i="4"/>
  <c r="Q14" i="4" s="1"/>
  <c r="P24" i="4"/>
  <c r="Q24" i="4" s="1"/>
  <c r="P33" i="4"/>
  <c r="P60" i="4"/>
  <c r="P23" i="4"/>
  <c r="Q23" i="4" s="1"/>
  <c r="P43" i="4"/>
  <c r="P93" i="4"/>
  <c r="P66" i="4"/>
  <c r="I110" i="4"/>
  <c r="P75" i="4"/>
  <c r="P102" i="4"/>
  <c r="L39" i="4"/>
  <c r="M39" i="4" s="1"/>
  <c r="L49" i="4"/>
  <c r="M49" i="4" s="1"/>
  <c r="L35" i="4"/>
  <c r="M35" i="4" s="1"/>
  <c r="L90" i="4"/>
  <c r="M90" i="4" s="1"/>
  <c r="L17" i="4"/>
  <c r="M17" i="4" s="1"/>
  <c r="L46" i="4"/>
  <c r="M46" i="4" s="1"/>
  <c r="L10" i="4"/>
  <c r="M10" i="4" s="1"/>
  <c r="L42" i="4"/>
  <c r="M42" i="4" s="1"/>
  <c r="M75" i="4"/>
  <c r="L75" i="4"/>
  <c r="L52" i="4"/>
  <c r="M52" i="4" s="1"/>
  <c r="L84" i="4"/>
  <c r="M84" i="4" s="1"/>
  <c r="M77" i="4"/>
  <c r="L77" i="4"/>
  <c r="L107" i="4"/>
  <c r="M107" i="4" s="1"/>
  <c r="P52" i="4"/>
  <c r="P107" i="4"/>
  <c r="P22" i="4"/>
  <c r="Q22" i="4" s="1"/>
  <c r="P95" i="4"/>
  <c r="P25" i="4"/>
  <c r="Q25" i="4" s="1"/>
  <c r="P100" i="4"/>
  <c r="P73" i="4"/>
  <c r="K108" i="5"/>
  <c r="K104" i="5"/>
  <c r="K100" i="5"/>
  <c r="K96" i="5"/>
  <c r="K92" i="5"/>
  <c r="K88" i="5"/>
  <c r="K84" i="5"/>
  <c r="K80" i="5"/>
  <c r="K76" i="5"/>
  <c r="K107" i="5"/>
  <c r="K103" i="5"/>
  <c r="K99" i="5"/>
  <c r="K95" i="5"/>
  <c r="K91" i="5"/>
  <c r="K87" i="5"/>
  <c r="K83" i="5"/>
  <c r="K79" i="5"/>
  <c r="K75" i="5"/>
  <c r="K106" i="5"/>
  <c r="K102" i="5"/>
  <c r="K98" i="5"/>
  <c r="K94" i="5"/>
  <c r="K90" i="5"/>
  <c r="K86" i="5"/>
  <c r="K82" i="5"/>
  <c r="K78" i="5"/>
  <c r="K101" i="5"/>
  <c r="K89" i="5"/>
  <c r="K74" i="5"/>
  <c r="K70" i="5"/>
  <c r="K66" i="5"/>
  <c r="K62" i="5"/>
  <c r="K58" i="5"/>
  <c r="K54" i="5"/>
  <c r="K105" i="5"/>
  <c r="K72" i="5"/>
  <c r="K68" i="5"/>
  <c r="K64" i="5"/>
  <c r="K60" i="5"/>
  <c r="K56" i="5"/>
  <c r="K52" i="5"/>
  <c r="K81" i="5"/>
  <c r="K77" i="5"/>
  <c r="K59" i="5"/>
  <c r="K109" i="5"/>
  <c r="K71" i="5"/>
  <c r="K61" i="5"/>
  <c r="K49" i="5"/>
  <c r="K45" i="5"/>
  <c r="K41" i="5"/>
  <c r="K97" i="5"/>
  <c r="K65" i="5"/>
  <c r="K85" i="5"/>
  <c r="K50" i="5"/>
  <c r="K40" i="5"/>
  <c r="K69" i="5"/>
  <c r="K53" i="5"/>
  <c r="K47" i="5"/>
  <c r="K32" i="5"/>
  <c r="K28" i="5"/>
  <c r="K24" i="5"/>
  <c r="K93" i="5"/>
  <c r="K48" i="5"/>
  <c r="K17" i="5"/>
  <c r="K13" i="5"/>
  <c r="K63" i="5"/>
  <c r="K57" i="5"/>
  <c r="K51" i="5"/>
  <c r="K46" i="5"/>
  <c r="K44" i="5"/>
  <c r="K37" i="5"/>
  <c r="K33" i="5"/>
  <c r="K30" i="5"/>
  <c r="K27" i="5"/>
  <c r="K55" i="5"/>
  <c r="K36" i="5"/>
  <c r="K34" i="5"/>
  <c r="K31" i="5"/>
  <c r="K20" i="5"/>
  <c r="K42" i="5"/>
  <c r="K39" i="5"/>
  <c r="K23" i="5"/>
  <c r="K22" i="5"/>
  <c r="K73" i="5"/>
  <c r="K21" i="5"/>
  <c r="K18" i="5"/>
  <c r="K10" i="5"/>
  <c r="K35" i="5"/>
  <c r="K15" i="5"/>
  <c r="K19" i="5"/>
  <c r="K12" i="5"/>
  <c r="K38" i="5"/>
  <c r="K26" i="5"/>
  <c r="K16" i="5"/>
  <c r="K11" i="5"/>
  <c r="K43" i="5"/>
  <c r="K14" i="5"/>
  <c r="K67" i="5"/>
  <c r="K25" i="5"/>
  <c r="K29" i="5"/>
  <c r="P103" i="4"/>
  <c r="L11" i="4"/>
  <c r="M11" i="4" s="1"/>
  <c r="L54" i="4"/>
  <c r="M54" i="4" s="1"/>
  <c r="L36" i="4"/>
  <c r="M36" i="4" s="1"/>
  <c r="L57" i="4"/>
  <c r="M57" i="4" s="1"/>
  <c r="L21" i="4"/>
  <c r="M21" i="4" s="1"/>
  <c r="M47" i="4"/>
  <c r="L47" i="4"/>
  <c r="L14" i="4"/>
  <c r="M14" i="4"/>
  <c r="L51" i="4"/>
  <c r="M51" i="4" s="1"/>
  <c r="L83" i="4"/>
  <c r="M83" i="4" s="1"/>
  <c r="L56" i="4"/>
  <c r="M56" i="4" s="1"/>
  <c r="L88" i="4"/>
  <c r="M88" i="4" s="1"/>
  <c r="O88" i="4"/>
  <c r="M81" i="4"/>
  <c r="L81" i="4"/>
  <c r="L100" i="4"/>
  <c r="M100" i="4" s="1"/>
  <c r="P27" i="4"/>
  <c r="Q27" i="4" s="1"/>
  <c r="P98" i="4"/>
  <c r="P44" i="4"/>
  <c r="P64" i="4"/>
  <c r="P65" i="4"/>
  <c r="P41" i="4"/>
  <c r="P74" i="4"/>
  <c r="P76" i="4"/>
  <c r="P31" i="4"/>
  <c r="P20" i="4"/>
  <c r="Q20" i="4" s="1"/>
  <c r="P50" i="4"/>
  <c r="M44" i="4"/>
  <c r="L44" i="4"/>
  <c r="L70" i="4"/>
  <c r="M70" i="4" s="1"/>
  <c r="L50" i="4"/>
  <c r="M50" i="4" s="1"/>
  <c r="L63" i="4"/>
  <c r="M63" i="4" s="1"/>
  <c r="O63" i="4"/>
  <c r="M25" i="4"/>
  <c r="L25" i="4"/>
  <c r="L102" i="4"/>
  <c r="M102" i="4" s="1"/>
  <c r="L18" i="4"/>
  <c r="M18" i="4"/>
  <c r="L53" i="4"/>
  <c r="M53" i="4"/>
  <c r="L106" i="4"/>
  <c r="M106" i="4" s="1"/>
  <c r="L60" i="4"/>
  <c r="M60" i="4" s="1"/>
  <c r="L92" i="4"/>
  <c r="M92" i="4" s="1"/>
  <c r="L85" i="4"/>
  <c r="M85" i="4" s="1"/>
  <c r="M104" i="4"/>
  <c r="L104" i="4"/>
  <c r="P29" i="4"/>
  <c r="P18" i="4"/>
  <c r="Q18" i="4" s="1"/>
  <c r="P54" i="4"/>
  <c r="P62" i="4"/>
  <c r="P83" i="4"/>
  <c r="P21" i="4"/>
  <c r="Q21" i="4" s="1"/>
  <c r="P57" i="4"/>
  <c r="P19" i="4"/>
  <c r="Q19" i="4" s="1"/>
  <c r="P84" i="4"/>
  <c r="P94" i="4"/>
  <c r="O81" i="4"/>
  <c r="P13" i="4"/>
  <c r="Q13" i="4" s="1"/>
  <c r="L40" i="4"/>
  <c r="M40" i="4" s="1"/>
  <c r="M31" i="4"/>
  <c r="L31" i="4"/>
  <c r="L15" i="4"/>
  <c r="M15" i="4" s="1"/>
  <c r="L71" i="4"/>
  <c r="M71" i="4" s="1"/>
  <c r="O71" i="4"/>
  <c r="L29" i="4"/>
  <c r="M29" i="4" s="1"/>
  <c r="L58" i="4"/>
  <c r="M58" i="4" s="1"/>
  <c r="L22" i="4"/>
  <c r="M22" i="4" s="1"/>
  <c r="L55" i="4"/>
  <c r="M55" i="4" s="1"/>
  <c r="L87" i="4"/>
  <c r="M87" i="4" s="1"/>
  <c r="L89" i="4"/>
  <c r="M89" i="4" s="1"/>
  <c r="L108" i="4"/>
  <c r="M108" i="4" s="1"/>
  <c r="P35" i="4"/>
  <c r="Q16" i="4"/>
  <c r="P16" i="4"/>
  <c r="I110" i="3"/>
  <c r="P77" i="4"/>
  <c r="L12" i="4"/>
  <c r="M12" i="4" s="1"/>
  <c r="L32" i="4"/>
  <c r="M32" i="4" s="1"/>
  <c r="L16" i="4"/>
  <c r="M16" i="4" s="1"/>
  <c r="L79" i="4"/>
  <c r="M79" i="4" s="1"/>
  <c r="M33" i="4"/>
  <c r="L33" i="4"/>
  <c r="L66" i="4"/>
  <c r="M66" i="4" s="1"/>
  <c r="L26" i="4"/>
  <c r="M26" i="4" s="1"/>
  <c r="L98" i="4"/>
  <c r="M98" i="4" s="1"/>
  <c r="M91" i="4"/>
  <c r="L91" i="4"/>
  <c r="L68" i="4"/>
  <c r="M68" i="4" s="1"/>
  <c r="L61" i="4"/>
  <c r="M61" i="4" s="1"/>
  <c r="L93" i="4"/>
  <c r="M93" i="4" s="1"/>
  <c r="Q29" i="4" l="1"/>
  <c r="Q30" i="4" s="1"/>
  <c r="O96" i="4"/>
  <c r="L95" i="4"/>
  <c r="M95" i="4" s="1"/>
  <c r="L64" i="4"/>
  <c r="M64" i="4" s="1"/>
  <c r="K110" i="4"/>
  <c r="O110" i="4" s="1"/>
  <c r="Q31" i="4"/>
  <c r="Q32" i="4" s="1"/>
  <c r="Q33" i="4" s="1"/>
  <c r="Q34" i="4" s="1"/>
  <c r="Q35" i="4" s="1"/>
  <c r="Q36" i="4" s="1"/>
  <c r="Q37" i="4"/>
  <c r="Q38" i="4" s="1"/>
  <c r="Q39" i="4" s="1"/>
  <c r="Q40" i="4" s="1"/>
  <c r="Q41" i="4" s="1"/>
  <c r="Q42" i="4" s="1"/>
  <c r="Q43" i="4" s="1"/>
  <c r="Q44" i="4" s="1"/>
  <c r="Q45" i="4" s="1"/>
  <c r="Q46" i="4" s="1"/>
  <c r="Q47" i="4" s="1"/>
  <c r="Q48" i="4" s="1"/>
  <c r="Q49" i="4" s="1"/>
  <c r="Q50" i="4" s="1"/>
  <c r="Q51" i="4" s="1"/>
  <c r="Q52" i="4" s="1"/>
  <c r="Q53" i="4" s="1"/>
  <c r="Q54" i="4" s="1"/>
  <c r="Q55" i="4" s="1"/>
  <c r="Q56" i="4" s="1"/>
  <c r="Q57" i="4" s="1"/>
  <c r="Q58" i="4" s="1"/>
  <c r="Q59" i="4" s="1"/>
  <c r="Q60" i="4" s="1"/>
  <c r="Q61" i="4" s="1"/>
  <c r="Q62" i="4" s="1"/>
  <c r="Q63" i="4" s="1"/>
  <c r="Q64" i="4" s="1"/>
  <c r="Q65" i="4" s="1"/>
  <c r="Q66" i="4" s="1"/>
  <c r="Q67" i="4" s="1"/>
  <c r="Q68" i="4" s="1"/>
  <c r="Q69" i="4" s="1"/>
  <c r="Q70" i="4" s="1"/>
  <c r="Q71" i="4" s="1"/>
  <c r="Q72" i="4" s="1"/>
  <c r="Q73" i="4" s="1"/>
  <c r="Q74" i="4" s="1"/>
  <c r="Q75" i="4" s="1"/>
  <c r="Q76" i="4" s="1"/>
  <c r="Q77" i="4" s="1"/>
  <c r="Q78" i="4" s="1"/>
  <c r="Q79" i="4" s="1"/>
  <c r="M110" i="4"/>
  <c r="K114" i="4" s="1"/>
  <c r="L35" i="5"/>
  <c r="M35" i="5" s="1"/>
  <c r="O35" i="5"/>
  <c r="L33" i="5"/>
  <c r="M33" i="5"/>
  <c r="O33" i="5"/>
  <c r="L49" i="5"/>
  <c r="M49" i="5"/>
  <c r="O49" i="5"/>
  <c r="P81" i="4"/>
  <c r="L11" i="5"/>
  <c r="M11" i="5" s="1"/>
  <c r="O11" i="5"/>
  <c r="K110" i="5"/>
  <c r="L10" i="5"/>
  <c r="M10" i="5" s="1"/>
  <c r="O10" i="5"/>
  <c r="L20" i="5"/>
  <c r="M20" i="5" s="1"/>
  <c r="O20" i="5"/>
  <c r="L37" i="5"/>
  <c r="M37" i="5" s="1"/>
  <c r="O37" i="5"/>
  <c r="L48" i="5"/>
  <c r="M48" i="5" s="1"/>
  <c r="O48" i="5"/>
  <c r="L40" i="5"/>
  <c r="M40" i="5" s="1"/>
  <c r="O40" i="5"/>
  <c r="L61" i="5"/>
  <c r="M61" i="5" s="1"/>
  <c r="O61" i="5"/>
  <c r="L60" i="5"/>
  <c r="M60" i="5"/>
  <c r="O60" i="5"/>
  <c r="L66" i="5"/>
  <c r="M66" i="5" s="1"/>
  <c r="O66" i="5"/>
  <c r="L90" i="5"/>
  <c r="M90" i="5" s="1"/>
  <c r="O90" i="5"/>
  <c r="L87" i="5"/>
  <c r="M87" i="5" s="1"/>
  <c r="O87" i="5"/>
  <c r="L84" i="5"/>
  <c r="M84" i="5" s="1"/>
  <c r="O84" i="5"/>
  <c r="L16" i="5"/>
  <c r="M16" i="5" s="1"/>
  <c r="O16" i="5"/>
  <c r="L93" i="5"/>
  <c r="M93" i="5" s="1"/>
  <c r="O93" i="5"/>
  <c r="L50" i="5"/>
  <c r="M50" i="5" s="1"/>
  <c r="O50" i="5"/>
  <c r="L94" i="5"/>
  <c r="M94" i="5" s="1"/>
  <c r="O94" i="5"/>
  <c r="L91" i="5"/>
  <c r="M91" i="5" s="1"/>
  <c r="O91" i="5"/>
  <c r="L88" i="5"/>
  <c r="M88" i="5" s="1"/>
  <c r="O88" i="5"/>
  <c r="P88" i="4"/>
  <c r="L26" i="5"/>
  <c r="M26" i="5" s="1"/>
  <c r="O26" i="5"/>
  <c r="L21" i="5"/>
  <c r="M21" i="5" s="1"/>
  <c r="O21" i="5"/>
  <c r="L34" i="5"/>
  <c r="M34" i="5" s="1"/>
  <c r="O34" i="5"/>
  <c r="L46" i="5"/>
  <c r="M46" i="5" s="1"/>
  <c r="O46" i="5"/>
  <c r="L24" i="5"/>
  <c r="M24" i="5"/>
  <c r="O24" i="5"/>
  <c r="L85" i="5"/>
  <c r="M85" i="5" s="1"/>
  <c r="O85" i="5"/>
  <c r="L109" i="5"/>
  <c r="M109" i="5" s="1"/>
  <c r="O109" i="5"/>
  <c r="L68" i="5"/>
  <c r="M68" i="5" s="1"/>
  <c r="O68" i="5"/>
  <c r="L74" i="5"/>
  <c r="M74" i="5" s="1"/>
  <c r="O74" i="5"/>
  <c r="L98" i="5"/>
  <c r="M98" i="5" s="1"/>
  <c r="O98" i="5"/>
  <c r="L95" i="5"/>
  <c r="M95" i="5" s="1"/>
  <c r="O95" i="5"/>
  <c r="L92" i="5"/>
  <c r="M92" i="5" s="1"/>
  <c r="O92" i="5"/>
  <c r="P80" i="4"/>
  <c r="P105" i="4"/>
  <c r="L44" i="5"/>
  <c r="M44" i="5" s="1"/>
  <c r="O44" i="5"/>
  <c r="L71" i="5"/>
  <c r="M71" i="5" s="1"/>
  <c r="O71" i="5"/>
  <c r="L29" i="5"/>
  <c r="M29" i="5" s="1"/>
  <c r="O29" i="5"/>
  <c r="L36" i="5"/>
  <c r="M36" i="5" s="1"/>
  <c r="O36" i="5"/>
  <c r="L51" i="5"/>
  <c r="M51" i="5" s="1"/>
  <c r="O51" i="5"/>
  <c r="L59" i="5"/>
  <c r="M59" i="5" s="1"/>
  <c r="O59" i="5"/>
  <c r="L72" i="5"/>
  <c r="M72" i="5" s="1"/>
  <c r="O72" i="5"/>
  <c r="L89" i="5"/>
  <c r="M89" i="5" s="1"/>
  <c r="O89" i="5"/>
  <c r="M102" i="5"/>
  <c r="L102" i="5"/>
  <c r="O102" i="5"/>
  <c r="L99" i="5"/>
  <c r="M99" i="5" s="1"/>
  <c r="O99" i="5"/>
  <c r="L96" i="5"/>
  <c r="M96" i="5" s="1"/>
  <c r="O96" i="5"/>
  <c r="M31" i="5"/>
  <c r="L31" i="5"/>
  <c r="O31" i="5"/>
  <c r="L64" i="5"/>
  <c r="M64" i="5" s="1"/>
  <c r="O64" i="5"/>
  <c r="L38" i="5"/>
  <c r="M38" i="5" s="1"/>
  <c r="O38" i="5"/>
  <c r="L28" i="5"/>
  <c r="M28" i="5"/>
  <c r="O28" i="5"/>
  <c r="L25" i="5"/>
  <c r="M25" i="5" s="1"/>
  <c r="O25" i="5"/>
  <c r="L12" i="5"/>
  <c r="M12" i="5" s="1"/>
  <c r="O12" i="5"/>
  <c r="L22" i="5"/>
  <c r="M22" i="5" s="1"/>
  <c r="O22" i="5"/>
  <c r="M55" i="5"/>
  <c r="L55" i="5"/>
  <c r="O55" i="5"/>
  <c r="L57" i="5"/>
  <c r="M57" i="5" s="1"/>
  <c r="O57" i="5"/>
  <c r="L32" i="5"/>
  <c r="M32" i="5"/>
  <c r="O32" i="5"/>
  <c r="L97" i="5"/>
  <c r="M97" i="5" s="1"/>
  <c r="O97" i="5"/>
  <c r="L77" i="5"/>
  <c r="M77" i="5" s="1"/>
  <c r="O77" i="5"/>
  <c r="L105" i="5"/>
  <c r="M105" i="5" s="1"/>
  <c r="O105" i="5"/>
  <c r="M101" i="5"/>
  <c r="L101" i="5"/>
  <c r="O101" i="5"/>
  <c r="L106" i="5"/>
  <c r="M106" i="5" s="1"/>
  <c r="O106" i="5"/>
  <c r="L103" i="5"/>
  <c r="M103" i="5" s="1"/>
  <c r="O103" i="5"/>
  <c r="L100" i="5"/>
  <c r="M100" i="5" s="1"/>
  <c r="O100" i="5"/>
  <c r="L18" i="5"/>
  <c r="M18" i="5"/>
  <c r="O18" i="5"/>
  <c r="L70" i="5"/>
  <c r="M70" i="5"/>
  <c r="O70" i="5"/>
  <c r="L73" i="5"/>
  <c r="M73" i="5" s="1"/>
  <c r="O73" i="5"/>
  <c r="L65" i="5"/>
  <c r="M65" i="5" s="1"/>
  <c r="O65" i="5"/>
  <c r="G5" i="3"/>
  <c r="P71" i="4"/>
  <c r="L67" i="5"/>
  <c r="M67" i="5" s="1"/>
  <c r="O67" i="5"/>
  <c r="L19" i="5"/>
  <c r="M19" i="5" s="1"/>
  <c r="O19" i="5"/>
  <c r="L23" i="5"/>
  <c r="M23" i="5" s="1"/>
  <c r="O23" i="5"/>
  <c r="L27" i="5"/>
  <c r="M27" i="5" s="1"/>
  <c r="O27" i="5"/>
  <c r="M63" i="5"/>
  <c r="L63" i="5"/>
  <c r="O63" i="5"/>
  <c r="L47" i="5"/>
  <c r="M47" i="5" s="1"/>
  <c r="O47" i="5"/>
  <c r="L41" i="5"/>
  <c r="M41" i="5" s="1"/>
  <c r="O41" i="5"/>
  <c r="L81" i="5"/>
  <c r="M81" i="5" s="1"/>
  <c r="O81" i="5"/>
  <c r="L54" i="5"/>
  <c r="M54" i="5"/>
  <c r="O54" i="5"/>
  <c r="L78" i="5"/>
  <c r="M78" i="5" s="1"/>
  <c r="O78" i="5"/>
  <c r="L75" i="5"/>
  <c r="M75" i="5" s="1"/>
  <c r="O75" i="5"/>
  <c r="L107" i="5"/>
  <c r="M107" i="5" s="1"/>
  <c r="O107" i="5"/>
  <c r="L104" i="5"/>
  <c r="M104" i="5" s="1"/>
  <c r="O104" i="5"/>
  <c r="G5" i="4"/>
  <c r="P12" i="3"/>
  <c r="L12" i="3"/>
  <c r="M12" i="3" s="1"/>
  <c r="P96" i="4"/>
  <c r="L14" i="5"/>
  <c r="M14" i="5" s="1"/>
  <c r="O14" i="5"/>
  <c r="L15" i="5"/>
  <c r="M15" i="5"/>
  <c r="O15" i="5"/>
  <c r="L39" i="5"/>
  <c r="M39" i="5" s="1"/>
  <c r="O39" i="5"/>
  <c r="L30" i="5"/>
  <c r="M30" i="5" s="1"/>
  <c r="O30" i="5"/>
  <c r="L13" i="5"/>
  <c r="M13" i="5" s="1"/>
  <c r="O13" i="5"/>
  <c r="L53" i="5"/>
  <c r="M53" i="5" s="1"/>
  <c r="O53" i="5"/>
  <c r="L45" i="5"/>
  <c r="M45" i="5"/>
  <c r="O45" i="5"/>
  <c r="L52" i="5"/>
  <c r="M52" i="5" s="1"/>
  <c r="O52" i="5"/>
  <c r="L58" i="5"/>
  <c r="M58" i="5"/>
  <c r="O58" i="5"/>
  <c r="L82" i="5"/>
  <c r="M82" i="5" s="1"/>
  <c r="O82" i="5"/>
  <c r="L79" i="5"/>
  <c r="M79" i="5" s="1"/>
  <c r="O79" i="5"/>
  <c r="L76" i="5"/>
  <c r="M76" i="5" s="1"/>
  <c r="O76" i="5"/>
  <c r="L108" i="5"/>
  <c r="M108" i="5" s="1"/>
  <c r="O108" i="5"/>
  <c r="P72" i="4"/>
  <c r="O14" i="3"/>
  <c r="P63" i="4"/>
  <c r="L43" i="5"/>
  <c r="M43" i="5" s="1"/>
  <c r="O43" i="5"/>
  <c r="L42" i="5"/>
  <c r="M42" i="5" s="1"/>
  <c r="O42" i="5"/>
  <c r="L17" i="5"/>
  <c r="M17" i="5"/>
  <c r="O17" i="5"/>
  <c r="L69" i="5"/>
  <c r="M69" i="5" s="1"/>
  <c r="O69" i="5"/>
  <c r="M56" i="5"/>
  <c r="L56" i="5"/>
  <c r="O56" i="5"/>
  <c r="L62" i="5"/>
  <c r="M62" i="5" s="1"/>
  <c r="O62" i="5"/>
  <c r="L86" i="5"/>
  <c r="M86" i="5" s="1"/>
  <c r="O86" i="5"/>
  <c r="L83" i="5"/>
  <c r="M83" i="5" s="1"/>
  <c r="O83" i="5"/>
  <c r="L80" i="5"/>
  <c r="M80" i="5" s="1"/>
  <c r="O80" i="5"/>
  <c r="G5" i="5"/>
  <c r="Q110" i="4" l="1"/>
  <c r="M110" i="5"/>
  <c r="K114" i="5" s="1"/>
  <c r="Q80" i="4"/>
  <c r="Q81" i="4" s="1"/>
  <c r="Q82" i="4" s="1"/>
  <c r="Q83" i="4" s="1"/>
  <c r="Q84" i="4" s="1"/>
  <c r="Q85" i="4" s="1"/>
  <c r="Q86" i="4" s="1"/>
  <c r="Q87" i="4" s="1"/>
  <c r="Q88" i="4" s="1"/>
  <c r="Q89" i="4" s="1"/>
  <c r="Q90" i="4" s="1"/>
  <c r="Q91" i="4" s="1"/>
  <c r="Q92" i="4" s="1"/>
  <c r="Q93" i="4" s="1"/>
  <c r="Q94" i="4" s="1"/>
  <c r="Q95" i="4" s="1"/>
  <c r="Q96" i="4" s="1"/>
  <c r="Q97" i="4" s="1"/>
  <c r="Q98" i="4" s="1"/>
  <c r="Q99" i="4" s="1"/>
  <c r="Q100" i="4" s="1"/>
  <c r="Q101" i="4" s="1"/>
  <c r="Q102" i="4" s="1"/>
  <c r="Q103" i="4" s="1"/>
  <c r="Q104" i="4" s="1"/>
  <c r="Q105" i="4" s="1"/>
  <c r="Q106" i="4" s="1"/>
  <c r="Q107" i="4" s="1"/>
  <c r="Q108" i="4" s="1"/>
  <c r="Q109" i="4" s="1"/>
  <c r="P81" i="5"/>
  <c r="Q81" i="5" s="1"/>
  <c r="P37" i="5"/>
  <c r="Q37" i="5" s="1"/>
  <c r="P80" i="5"/>
  <c r="Q80" i="5" s="1"/>
  <c r="Q43" i="5"/>
  <c r="P43" i="5"/>
  <c r="P52" i="5"/>
  <c r="Q52" i="5" s="1"/>
  <c r="P78" i="5"/>
  <c r="Q78" i="5" s="1"/>
  <c r="P19" i="5"/>
  <c r="Q19" i="5" s="1"/>
  <c r="P70" i="5"/>
  <c r="Q70" i="5" s="1"/>
  <c r="P97" i="5"/>
  <c r="Q97" i="5" s="1"/>
  <c r="Q38" i="5"/>
  <c r="P38" i="5"/>
  <c r="P59" i="5"/>
  <c r="Q59" i="5" s="1"/>
  <c r="Q85" i="5"/>
  <c r="P85" i="5"/>
  <c r="P93" i="5"/>
  <c r="Q93" i="5" s="1"/>
  <c r="P40" i="5"/>
  <c r="Q40" i="5" s="1"/>
  <c r="Q11" i="5"/>
  <c r="P11" i="5"/>
  <c r="P33" i="5"/>
  <c r="Q33" i="5" s="1"/>
  <c r="L13" i="3"/>
  <c r="M13" i="3" s="1"/>
  <c r="P13" i="3"/>
  <c r="Q12" i="3"/>
  <c r="P86" i="5"/>
  <c r="Q86" i="5" s="1"/>
  <c r="P31" i="5"/>
  <c r="Q31" i="5" s="1"/>
  <c r="P62" i="5"/>
  <c r="Q62" i="5"/>
  <c r="P108" i="5"/>
  <c r="Q108" i="5" s="1"/>
  <c r="P13" i="5"/>
  <c r="Q13" i="5" s="1"/>
  <c r="P41" i="5"/>
  <c r="Q41" i="5" s="1"/>
  <c r="I7" i="6"/>
  <c r="W301" i="6" s="1"/>
  <c r="P103" i="5"/>
  <c r="Q103" i="5" s="1"/>
  <c r="P55" i="5"/>
  <c r="Q55" i="5" s="1"/>
  <c r="P96" i="5"/>
  <c r="Q96" i="5"/>
  <c r="P29" i="5"/>
  <c r="Q29" i="5"/>
  <c r="P95" i="5"/>
  <c r="Q95" i="5"/>
  <c r="P34" i="5"/>
  <c r="Q34" i="5" s="1"/>
  <c r="P87" i="5"/>
  <c r="Q87" i="5"/>
  <c r="P20" i="5"/>
  <c r="Q20" i="5" s="1"/>
  <c r="P54" i="5"/>
  <c r="Q54" i="5"/>
  <c r="I10" i="6"/>
  <c r="W302" i="6" s="1"/>
  <c r="P100" i="5"/>
  <c r="Q100" i="5"/>
  <c r="P92" i="5"/>
  <c r="Q92" i="5" s="1"/>
  <c r="P17" i="5"/>
  <c r="Q17" i="5" s="1"/>
  <c r="P82" i="5"/>
  <c r="Q82" i="5" s="1"/>
  <c r="P15" i="5"/>
  <c r="Q15" i="5" s="1"/>
  <c r="P107" i="5"/>
  <c r="Q107" i="5" s="1"/>
  <c r="P27" i="5"/>
  <c r="Q27" i="5" s="1"/>
  <c r="P65" i="5"/>
  <c r="Q65" i="5" s="1"/>
  <c r="P105" i="5"/>
  <c r="Q105" i="5" s="1"/>
  <c r="P25" i="5"/>
  <c r="Q25" i="5" s="1"/>
  <c r="Q89" i="5"/>
  <c r="P89" i="5"/>
  <c r="P68" i="5"/>
  <c r="Q68" i="5" s="1"/>
  <c r="P94" i="5"/>
  <c r="Q94" i="5" s="1"/>
  <c r="P60" i="5"/>
  <c r="Q60" i="5" s="1"/>
  <c r="P67" i="5"/>
  <c r="Q67" i="5" s="1"/>
  <c r="Q64" i="5"/>
  <c r="P64" i="5"/>
  <c r="P18" i="5"/>
  <c r="Q18" i="5" s="1"/>
  <c r="P32" i="5"/>
  <c r="Q32" i="5" s="1"/>
  <c r="Q24" i="5"/>
  <c r="P24" i="5"/>
  <c r="P16" i="5"/>
  <c r="Q16" i="5" s="1"/>
  <c r="P35" i="5"/>
  <c r="Q35" i="5" s="1"/>
  <c r="P76" i="5"/>
  <c r="Q76" i="5" s="1"/>
  <c r="P30" i="5"/>
  <c r="Q30" i="5" s="1"/>
  <c r="P47" i="5"/>
  <c r="Q47" i="5" s="1"/>
  <c r="P106" i="5"/>
  <c r="Q106" i="5" s="1"/>
  <c r="Q22" i="5"/>
  <c r="P22" i="5"/>
  <c r="P99" i="5"/>
  <c r="Q99" i="5" s="1"/>
  <c r="P71" i="5"/>
  <c r="Q71" i="5" s="1"/>
  <c r="P98" i="5"/>
  <c r="Q98" i="5" s="1"/>
  <c r="P21" i="5"/>
  <c r="Q21" i="5" s="1"/>
  <c r="P88" i="5"/>
  <c r="Q88" i="5" s="1"/>
  <c r="P90" i="5"/>
  <c r="Q90" i="5" s="1"/>
  <c r="P10" i="5"/>
  <c r="Q10" i="5" s="1"/>
  <c r="O110" i="5"/>
  <c r="P83" i="5"/>
  <c r="Q83" i="5" s="1"/>
  <c r="P45" i="5"/>
  <c r="Q45" i="5" s="1"/>
  <c r="P51" i="5"/>
  <c r="Q51" i="5" s="1"/>
  <c r="P48" i="5"/>
  <c r="Q48" i="5" s="1"/>
  <c r="P56" i="5"/>
  <c r="Q56" i="5" s="1"/>
  <c r="P42" i="5"/>
  <c r="Q42" i="5" s="1"/>
  <c r="O15" i="3"/>
  <c r="P58" i="5"/>
  <c r="Q58" i="5"/>
  <c r="P14" i="5"/>
  <c r="Q14" i="5" s="1"/>
  <c r="P75" i="5"/>
  <c r="Q75" i="5" s="1"/>
  <c r="P23" i="5"/>
  <c r="Q23" i="5" s="1"/>
  <c r="P73" i="5"/>
  <c r="Q73" i="5"/>
  <c r="P77" i="5"/>
  <c r="Q77" i="5" s="1"/>
  <c r="P28" i="5"/>
  <c r="Q28" i="5" s="1"/>
  <c r="P72" i="5"/>
  <c r="Q72" i="5" s="1"/>
  <c r="P109" i="5"/>
  <c r="Q109" i="5" s="1"/>
  <c r="P50" i="5"/>
  <c r="Q50" i="5" s="1"/>
  <c r="P61" i="5"/>
  <c r="Q61" i="5"/>
  <c r="Q49" i="5"/>
  <c r="P49" i="5"/>
  <c r="P84" i="5"/>
  <c r="Q84" i="5"/>
  <c r="P53" i="5"/>
  <c r="Q53" i="5" s="1"/>
  <c r="P57" i="5"/>
  <c r="Q57" i="5" s="1"/>
  <c r="P36" i="5"/>
  <c r="Q36" i="5" s="1"/>
  <c r="P46" i="5"/>
  <c r="Q46" i="5" s="1"/>
  <c r="I13" i="6"/>
  <c r="W303" i="6" s="1"/>
  <c r="P69" i="5"/>
  <c r="Q69" i="5" s="1"/>
  <c r="P79" i="5"/>
  <c r="Q79" i="5" s="1"/>
  <c r="P39" i="5"/>
  <c r="Q39" i="5" s="1"/>
  <c r="P104" i="5"/>
  <c r="Q104" i="5"/>
  <c r="P63" i="5"/>
  <c r="Q63" i="5" s="1"/>
  <c r="P101" i="5"/>
  <c r="Q101" i="5" s="1"/>
  <c r="P12" i="5"/>
  <c r="Q12" i="5" s="1"/>
  <c r="P102" i="5"/>
  <c r="Q102" i="5" s="1"/>
  <c r="P44" i="5"/>
  <c r="Q44" i="5" s="1"/>
  <c r="P74" i="5"/>
  <c r="Q74" i="5" s="1"/>
  <c r="P26" i="5"/>
  <c r="Q26" i="5" s="1"/>
  <c r="P91" i="5"/>
  <c r="Q91" i="5" s="1"/>
  <c r="P66" i="5"/>
  <c r="Q66" i="5"/>
  <c r="K5" i="4" l="1"/>
  <c r="H114" i="4"/>
  <c r="H117" i="4" s="1"/>
  <c r="Q110" i="5"/>
  <c r="L14" i="3"/>
  <c r="M14" i="3" s="1"/>
  <c r="P14" i="3"/>
  <c r="Q13" i="3"/>
  <c r="O16" i="3"/>
  <c r="S5" i="4" l="1"/>
  <c r="S4" i="4"/>
  <c r="M10" i="6"/>
  <c r="X302" i="6" s="1"/>
  <c r="O5" i="4"/>
  <c r="Q10" i="6" s="1"/>
  <c r="Y302" i="6" s="1"/>
  <c r="O17" i="3"/>
  <c r="K5" i="5"/>
  <c r="H114" i="5"/>
  <c r="H117" i="5" s="1"/>
  <c r="L15" i="3"/>
  <c r="M15" i="3" s="1"/>
  <c r="P15" i="3"/>
  <c r="Q14" i="3"/>
  <c r="L16" i="3" l="1"/>
  <c r="M16" i="3" s="1"/>
  <c r="P16" i="3"/>
  <c r="Q15" i="3"/>
  <c r="O18" i="3"/>
  <c r="S5" i="5"/>
  <c r="S4" i="5"/>
  <c r="M13" i="6"/>
  <c r="X303" i="6" s="1"/>
  <c r="O5" i="5"/>
  <c r="Q13" i="6" s="1"/>
  <c r="Y303" i="6" s="1"/>
  <c r="P17" i="3" l="1"/>
  <c r="L17" i="3"/>
  <c r="M17" i="3" s="1"/>
  <c r="Q16" i="3"/>
  <c r="O19" i="3"/>
  <c r="L18" i="3" l="1"/>
  <c r="M18" i="3" s="1"/>
  <c r="P18" i="3"/>
  <c r="Q17" i="3"/>
  <c r="O20" i="3"/>
  <c r="L19" i="3" l="1"/>
  <c r="M19" i="3" s="1"/>
  <c r="P19" i="3"/>
  <c r="Q18" i="3"/>
  <c r="O21" i="3"/>
  <c r="L20" i="3" l="1"/>
  <c r="M20" i="3" s="1"/>
  <c r="P20" i="3"/>
  <c r="Q19" i="3"/>
  <c r="O22" i="3"/>
  <c r="L21" i="3" l="1"/>
  <c r="M21" i="3" s="1"/>
  <c r="P21" i="3"/>
  <c r="Q20" i="3"/>
  <c r="O23" i="3"/>
  <c r="L22" i="3" l="1"/>
  <c r="M22" i="3" s="1"/>
  <c r="P22" i="3"/>
  <c r="Q21" i="3"/>
  <c r="O24" i="3"/>
  <c r="L23" i="3" l="1"/>
  <c r="M23" i="3" s="1"/>
  <c r="P23" i="3"/>
  <c r="Q22" i="3"/>
  <c r="O25" i="3"/>
  <c r="O26" i="3" l="1"/>
  <c r="L24" i="3"/>
  <c r="M24" i="3" s="1"/>
  <c r="P24" i="3"/>
  <c r="Q23" i="3"/>
  <c r="L25" i="3" l="1"/>
  <c r="M25" i="3" s="1"/>
  <c r="P25" i="3"/>
  <c r="Q24" i="3"/>
  <c r="O27" i="3"/>
  <c r="O28" i="3" l="1"/>
  <c r="L26" i="3"/>
  <c r="M26" i="3" s="1"/>
  <c r="P26" i="3"/>
  <c r="Q25" i="3"/>
  <c r="L27" i="3" l="1"/>
  <c r="M27" i="3" s="1"/>
  <c r="P27" i="3"/>
  <c r="Q26" i="3"/>
  <c r="O29" i="3"/>
  <c r="O30" i="3" l="1"/>
  <c r="L28" i="3"/>
  <c r="M28" i="3" s="1"/>
  <c r="P28" i="3"/>
  <c r="Q27" i="3"/>
  <c r="L29" i="3" l="1"/>
  <c r="M29" i="3" s="1"/>
  <c r="P29" i="3"/>
  <c r="Q28" i="3"/>
  <c r="O31" i="3"/>
  <c r="L30" i="3" l="1"/>
  <c r="M30" i="3" s="1"/>
  <c r="P30" i="3"/>
  <c r="Q29" i="3"/>
  <c r="O32" i="3"/>
  <c r="O33" i="3" l="1"/>
  <c r="L31" i="3"/>
  <c r="M31" i="3" s="1"/>
  <c r="P31" i="3"/>
  <c r="Q30" i="3"/>
  <c r="L32" i="3" l="1"/>
  <c r="M32" i="3" s="1"/>
  <c r="P32" i="3"/>
  <c r="Q31" i="3"/>
  <c r="O34" i="3"/>
  <c r="L33" i="3" l="1"/>
  <c r="M33" i="3" s="1"/>
  <c r="P33" i="3"/>
  <c r="Q32" i="3"/>
  <c r="O35" i="3"/>
  <c r="O36" i="3" l="1"/>
  <c r="L34" i="3"/>
  <c r="M34" i="3" s="1"/>
  <c r="P34" i="3"/>
  <c r="Q33" i="3"/>
  <c r="L35" i="3" l="1"/>
  <c r="M35" i="3" s="1"/>
  <c r="P35" i="3"/>
  <c r="Q34" i="3"/>
  <c r="O37" i="3"/>
  <c r="L36" i="3" l="1"/>
  <c r="M36" i="3" s="1"/>
  <c r="P36" i="3"/>
  <c r="Q35" i="3"/>
  <c r="O38" i="3"/>
  <c r="O39" i="3" l="1"/>
  <c r="L37" i="3"/>
  <c r="M37" i="3" s="1"/>
  <c r="P37" i="3"/>
  <c r="Q36" i="3"/>
  <c r="P38" i="3" l="1"/>
  <c r="L38" i="3"/>
  <c r="M38" i="3" s="1"/>
  <c r="Q37" i="3"/>
  <c r="O40" i="3"/>
  <c r="O41" i="3" l="1"/>
  <c r="L39" i="3"/>
  <c r="M39" i="3" s="1"/>
  <c r="P39" i="3"/>
  <c r="Q38" i="3"/>
  <c r="L40" i="3" l="1"/>
  <c r="M40" i="3" s="1"/>
  <c r="P40" i="3"/>
  <c r="Q39" i="3"/>
  <c r="O42" i="3"/>
  <c r="O43" i="3" l="1"/>
  <c r="L41" i="3"/>
  <c r="M41" i="3" s="1"/>
  <c r="P41" i="3"/>
  <c r="Q40" i="3"/>
  <c r="L42" i="3" l="1"/>
  <c r="M42" i="3" s="1"/>
  <c r="P42" i="3"/>
  <c r="Q41" i="3"/>
  <c r="O44" i="3"/>
  <c r="O45" i="3" l="1"/>
  <c r="L43" i="3"/>
  <c r="M43" i="3" s="1"/>
  <c r="P43" i="3"/>
  <c r="Q42" i="3"/>
  <c r="L44" i="3" l="1"/>
  <c r="M44" i="3" s="1"/>
  <c r="P44" i="3"/>
  <c r="Q43" i="3"/>
  <c r="O46" i="3"/>
  <c r="O47" i="3" l="1"/>
  <c r="P45" i="3"/>
  <c r="L45" i="3"/>
  <c r="M45" i="3" s="1"/>
  <c r="Q44" i="3"/>
  <c r="L46" i="3" l="1"/>
  <c r="M46" i="3" s="1"/>
  <c r="P46" i="3"/>
  <c r="Q45" i="3"/>
  <c r="O48" i="3"/>
  <c r="P47" i="3" l="1"/>
  <c r="L47" i="3"/>
  <c r="M47" i="3" s="1"/>
  <c r="Q46" i="3"/>
  <c r="O49" i="3"/>
  <c r="O50" i="3" l="1"/>
  <c r="P48" i="3"/>
  <c r="L48" i="3"/>
  <c r="M48" i="3" s="1"/>
  <c r="Q47" i="3"/>
  <c r="L49" i="3" l="1"/>
  <c r="M49" i="3" s="1"/>
  <c r="P49" i="3"/>
  <c r="Q48" i="3"/>
  <c r="O51" i="3"/>
  <c r="O52" i="3" l="1"/>
  <c r="L50" i="3"/>
  <c r="M50" i="3" s="1"/>
  <c r="P50" i="3"/>
  <c r="Q49" i="3"/>
  <c r="L51" i="3" l="1"/>
  <c r="M51" i="3" s="1"/>
  <c r="P51" i="3"/>
  <c r="Q50" i="3"/>
  <c r="O53" i="3"/>
  <c r="O54" i="3" l="1"/>
  <c r="L52" i="3"/>
  <c r="M52" i="3" s="1"/>
  <c r="P52" i="3"/>
  <c r="Q51" i="3"/>
  <c r="L53" i="3" l="1"/>
  <c r="M53" i="3" s="1"/>
  <c r="P53" i="3"/>
  <c r="Q52" i="3"/>
  <c r="O55" i="3"/>
  <c r="P54" i="3" l="1"/>
  <c r="L54" i="3"/>
  <c r="M54" i="3" s="1"/>
  <c r="Q53" i="3"/>
  <c r="O56" i="3"/>
  <c r="O57" i="3" l="1"/>
  <c r="L55" i="3"/>
  <c r="M55" i="3" s="1"/>
  <c r="P55" i="3"/>
  <c r="Q54" i="3"/>
  <c r="L56" i="3" l="1"/>
  <c r="M56" i="3" s="1"/>
  <c r="P56" i="3"/>
  <c r="Q55" i="3"/>
  <c r="O58" i="3"/>
  <c r="O59" i="3" l="1"/>
  <c r="L57" i="3"/>
  <c r="M57" i="3" s="1"/>
  <c r="P57" i="3"/>
  <c r="Q56" i="3"/>
  <c r="P58" i="3" l="1"/>
  <c r="L58" i="3"/>
  <c r="M58" i="3" s="1"/>
  <c r="Q57" i="3"/>
  <c r="O60" i="3"/>
  <c r="O61" i="3" l="1"/>
  <c r="L59" i="3"/>
  <c r="M59" i="3" s="1"/>
  <c r="P59" i="3"/>
  <c r="Q58" i="3"/>
  <c r="P60" i="3" l="1"/>
  <c r="L60" i="3"/>
  <c r="M60" i="3" s="1"/>
  <c r="Q59" i="3"/>
  <c r="O62" i="3"/>
  <c r="O63" i="3" l="1"/>
  <c r="L61" i="3"/>
  <c r="M61" i="3" s="1"/>
  <c r="P61" i="3"/>
  <c r="Q60" i="3"/>
  <c r="P62" i="3" l="1"/>
  <c r="L62" i="3"/>
  <c r="M62" i="3" s="1"/>
  <c r="Q61" i="3"/>
  <c r="O64" i="3"/>
  <c r="O65" i="3" l="1"/>
  <c r="L63" i="3"/>
  <c r="M63" i="3" s="1"/>
  <c r="P63" i="3"/>
  <c r="Q62" i="3"/>
  <c r="P64" i="3" l="1"/>
  <c r="L64" i="3"/>
  <c r="M64" i="3" s="1"/>
  <c r="Q63" i="3"/>
  <c r="O66" i="3"/>
  <c r="O67" i="3" l="1"/>
  <c r="L65" i="3"/>
  <c r="M65" i="3" s="1"/>
  <c r="P65" i="3"/>
  <c r="Q64" i="3"/>
  <c r="O68" i="3" l="1"/>
  <c r="P66" i="3"/>
  <c r="L66" i="3"/>
  <c r="M66" i="3" s="1"/>
  <c r="Q65" i="3"/>
  <c r="P67" i="3" l="1"/>
  <c r="L67" i="3"/>
  <c r="M67" i="3" s="1"/>
  <c r="Q66" i="3"/>
  <c r="O69" i="3"/>
  <c r="O70" i="3" l="1"/>
  <c r="L68" i="3"/>
  <c r="M68" i="3" s="1"/>
  <c r="P68" i="3"/>
  <c r="Q67" i="3"/>
  <c r="P69" i="3" l="1"/>
  <c r="L69" i="3"/>
  <c r="M69" i="3" s="1"/>
  <c r="Q68" i="3"/>
  <c r="O71" i="3"/>
  <c r="O72" i="3" l="1"/>
  <c r="P70" i="3"/>
  <c r="L70" i="3"/>
  <c r="M70" i="3" s="1"/>
  <c r="Q69" i="3"/>
  <c r="L71" i="3" l="1"/>
  <c r="M71" i="3" s="1"/>
  <c r="P71" i="3"/>
  <c r="Q70" i="3"/>
  <c r="O73" i="3"/>
  <c r="O74" i="3" l="1"/>
  <c r="P72" i="3"/>
  <c r="L72" i="3"/>
  <c r="M72" i="3" s="1"/>
  <c r="Q71" i="3"/>
  <c r="L73" i="3" l="1"/>
  <c r="M73" i="3" s="1"/>
  <c r="P73" i="3"/>
  <c r="Q72" i="3"/>
  <c r="O75" i="3"/>
  <c r="O76" i="3" l="1"/>
  <c r="L74" i="3"/>
  <c r="M74" i="3" s="1"/>
  <c r="P74" i="3"/>
  <c r="Q73" i="3"/>
  <c r="L75" i="3" l="1"/>
  <c r="M75" i="3" s="1"/>
  <c r="P75" i="3"/>
  <c r="Q74" i="3"/>
  <c r="O77" i="3"/>
  <c r="L76" i="3" l="1"/>
  <c r="M76" i="3" s="1"/>
  <c r="P76" i="3"/>
  <c r="Q75" i="3"/>
  <c r="O78" i="3"/>
  <c r="O79" i="3" l="1"/>
  <c r="L77" i="3"/>
  <c r="M77" i="3" s="1"/>
  <c r="P77" i="3"/>
  <c r="Q76" i="3"/>
  <c r="P78" i="3" l="1"/>
  <c r="L78" i="3"/>
  <c r="M78" i="3" s="1"/>
  <c r="Q77" i="3"/>
  <c r="O80" i="3"/>
  <c r="P79" i="3" l="1"/>
  <c r="L79" i="3"/>
  <c r="M79" i="3" s="1"/>
  <c r="Q78" i="3"/>
  <c r="O81" i="3"/>
  <c r="O82" i="3" l="1"/>
  <c r="L80" i="3"/>
  <c r="M80" i="3" s="1"/>
  <c r="P80" i="3"/>
  <c r="Q79" i="3"/>
  <c r="P81" i="3" l="1"/>
  <c r="L81" i="3"/>
  <c r="M81" i="3" s="1"/>
  <c r="Q80" i="3"/>
  <c r="O83" i="3"/>
  <c r="O84" i="3" l="1"/>
  <c r="L82" i="3"/>
  <c r="M82" i="3" s="1"/>
  <c r="P82" i="3"/>
  <c r="Q81" i="3"/>
  <c r="P83" i="3" l="1"/>
  <c r="L83" i="3"/>
  <c r="M83" i="3" s="1"/>
  <c r="Q82" i="3"/>
  <c r="O85" i="3"/>
  <c r="O86" i="3" l="1"/>
  <c r="P84" i="3"/>
  <c r="L84" i="3"/>
  <c r="M84" i="3" s="1"/>
  <c r="Q83" i="3"/>
  <c r="L85" i="3" l="1"/>
  <c r="M85" i="3" s="1"/>
  <c r="P85" i="3"/>
  <c r="Q84" i="3"/>
  <c r="O87" i="3"/>
  <c r="O88" i="3" l="1"/>
  <c r="P86" i="3"/>
  <c r="L86" i="3"/>
  <c r="M86" i="3" s="1"/>
  <c r="Q85" i="3"/>
  <c r="P87" i="3" l="1"/>
  <c r="L87" i="3"/>
  <c r="M87" i="3" s="1"/>
  <c r="Q86" i="3"/>
  <c r="O89" i="3"/>
  <c r="O90" i="3" l="1"/>
  <c r="L88" i="3"/>
  <c r="M88" i="3" s="1"/>
  <c r="P88" i="3"/>
  <c r="Q87" i="3"/>
  <c r="P89" i="3" l="1"/>
  <c r="L89" i="3"/>
  <c r="M89" i="3" s="1"/>
  <c r="Q88" i="3"/>
  <c r="O91" i="3"/>
  <c r="O92" i="3" l="1"/>
  <c r="P90" i="3"/>
  <c r="L90" i="3"/>
  <c r="M90" i="3" s="1"/>
  <c r="Q89" i="3"/>
  <c r="P91" i="3" l="1"/>
  <c r="L91" i="3"/>
  <c r="M91" i="3" s="1"/>
  <c r="Q90" i="3"/>
  <c r="O93" i="3"/>
  <c r="O94" i="3" l="1"/>
  <c r="L92" i="3"/>
  <c r="M92" i="3" s="1"/>
  <c r="P92" i="3"/>
  <c r="Q91" i="3"/>
  <c r="P93" i="3" l="1"/>
  <c r="L93" i="3"/>
  <c r="M93" i="3" s="1"/>
  <c r="Q92" i="3"/>
  <c r="O95" i="3"/>
  <c r="L94" i="3" l="1"/>
  <c r="M94" i="3" s="1"/>
  <c r="P94" i="3"/>
  <c r="Q93" i="3"/>
  <c r="O96" i="3"/>
  <c r="O97" i="3" l="1"/>
  <c r="P95" i="3"/>
  <c r="L95" i="3"/>
  <c r="M95" i="3" s="1"/>
  <c r="Q94" i="3"/>
  <c r="L96" i="3" l="1"/>
  <c r="M96" i="3" s="1"/>
  <c r="P96" i="3"/>
  <c r="Q95" i="3"/>
  <c r="O98" i="3"/>
  <c r="L97" i="3" l="1"/>
  <c r="M97" i="3" s="1"/>
  <c r="P97" i="3"/>
  <c r="Q96" i="3"/>
  <c r="O99" i="3"/>
  <c r="L98" i="3" l="1"/>
  <c r="M98" i="3" s="1"/>
  <c r="P98" i="3"/>
  <c r="Q97" i="3"/>
  <c r="O100" i="3"/>
  <c r="O101" i="3" l="1"/>
  <c r="P99" i="3"/>
  <c r="L99" i="3"/>
  <c r="M99" i="3" s="1"/>
  <c r="Q98" i="3"/>
  <c r="L100" i="3" l="1"/>
  <c r="M100" i="3" s="1"/>
  <c r="P100" i="3"/>
  <c r="Q99" i="3"/>
  <c r="O102" i="3"/>
  <c r="L101" i="3" l="1"/>
  <c r="M101" i="3" s="1"/>
  <c r="P101" i="3"/>
  <c r="Q100" i="3"/>
  <c r="O103" i="3"/>
  <c r="L102" i="3" l="1"/>
  <c r="M102" i="3" s="1"/>
  <c r="P102" i="3"/>
  <c r="Q101" i="3"/>
  <c r="O104" i="3"/>
  <c r="O105" i="3" l="1"/>
  <c r="P103" i="3"/>
  <c r="L103" i="3"/>
  <c r="M103" i="3" s="1"/>
  <c r="Q102" i="3"/>
  <c r="P104" i="3" l="1"/>
  <c r="L104" i="3"/>
  <c r="M104" i="3" s="1"/>
  <c r="Q103" i="3"/>
  <c r="O106" i="3"/>
  <c r="O107" i="3" l="1"/>
  <c r="L105" i="3"/>
  <c r="M105" i="3" s="1"/>
  <c r="P105" i="3"/>
  <c r="Q104" i="3"/>
  <c r="L106" i="3" l="1"/>
  <c r="M106" i="3" s="1"/>
  <c r="P106" i="3"/>
  <c r="Q105" i="3"/>
  <c r="O108" i="3"/>
  <c r="O109" i="3" l="1"/>
  <c r="P107" i="3"/>
  <c r="L107" i="3"/>
  <c r="M107" i="3" s="1"/>
  <c r="Q106" i="3"/>
  <c r="P108" i="3" l="1"/>
  <c r="L108" i="3"/>
  <c r="M108" i="3" s="1"/>
  <c r="Q107" i="3"/>
  <c r="O110" i="3"/>
  <c r="P109" i="3" l="1"/>
  <c r="Q109" i="3" s="1"/>
  <c r="Q110" i="3" s="1"/>
  <c r="L109" i="3"/>
  <c r="M109" i="3" s="1"/>
  <c r="M110" i="3" s="1"/>
  <c r="K114" i="3" s="1"/>
  <c r="Q108" i="3"/>
  <c r="K5" i="3" l="1"/>
  <c r="H114" i="3"/>
  <c r="H117" i="3" s="1"/>
  <c r="S5" i="3" l="1"/>
  <c r="S4" i="3"/>
  <c r="M7" i="6"/>
  <c r="X301" i="6" s="1"/>
  <c r="O5" i="3"/>
  <c r="Q7" i="6" s="1"/>
  <c r="Y301" i="6" s="1"/>
</calcChain>
</file>

<file path=xl/sharedStrings.xml><?xml version="1.0" encoding="utf-8"?>
<sst xmlns="http://schemas.openxmlformats.org/spreadsheetml/2006/main" count="308" uniqueCount="215">
  <si>
    <t>VALORACIÓN de EXISTENCIAS</t>
  </si>
  <si>
    <t>Denominación :</t>
  </si>
  <si>
    <t>Fecha :</t>
  </si>
  <si>
    <t xml:space="preserve">  Notas</t>
  </si>
  <si>
    <t>CONFIGURACIÓN y DATOS</t>
  </si>
  <si>
    <t>Introduce aquí los datos básicos para que el libro haga los cálculos</t>
  </si>
  <si>
    <t>Esta hoja sirve para configurar los aspectos básicos con los que vas a trabajar, hazlo antes de comenzar.</t>
  </si>
  <si>
    <t xml:space="preserve">Denominación </t>
  </si>
  <si>
    <t>MI Empresa</t>
  </si>
  <si>
    <t xml:space="preserve">  &lt; Indica el nombre de la Empresa.</t>
  </si>
  <si>
    <t>Nº unidades INICIAL</t>
  </si>
  <si>
    <t xml:space="preserve">  &lt; Pon el nº de unidades INICIALES en almacén.</t>
  </si>
  <si>
    <t>Coste Unitario INICIAL</t>
  </si>
  <si>
    <t xml:space="preserve">  &lt; Pon el coste unitario INICIAL. </t>
  </si>
  <si>
    <t>Saldo INICIAL</t>
  </si>
  <si>
    <t>Datos</t>
  </si>
  <si>
    <t>Introduce los datos para la valoración del inventario (celdas con fondo blanco).</t>
  </si>
  <si>
    <t>FECHA</t>
  </si>
  <si>
    <t>ENTRADAS</t>
  </si>
  <si>
    <t>SALIDAS</t>
  </si>
  <si>
    <t>Concepto</t>
  </si>
  <si>
    <t>DOCUMENTO</t>
  </si>
  <si>
    <t>Unid.</t>
  </si>
  <si>
    <t>Precio U</t>
  </si>
  <si>
    <t>Ref</t>
  </si>
  <si>
    <t>Nº Fact</t>
  </si>
  <si>
    <t>Cálculos</t>
  </si>
  <si>
    <t>ENTRADA</t>
  </si>
  <si>
    <t>E</t>
  </si>
  <si>
    <t>SALIDA</t>
  </si>
  <si>
    <t>S</t>
  </si>
  <si>
    <r>
      <rPr>
        <b/>
        <sz val="9"/>
        <color rgb="FFFF0000"/>
        <rFont val="Quattrocento Sans"/>
      </rPr>
      <t>Más filas</t>
    </r>
    <r>
      <rPr>
        <b/>
        <sz val="9"/>
        <color rgb="FFFF0000"/>
        <rFont val="Calibri"/>
      </rPr>
      <t>↓</t>
    </r>
  </si>
  <si>
    <t>mostrar</t>
  </si>
  <si>
    <t>Uso de la hoja</t>
  </si>
  <si>
    <t xml:space="preserve">Hoja de Configuración e introducción de datos. </t>
  </si>
  <si>
    <t>Aquí debes introducir todos los movimientos de inventario.</t>
  </si>
  <si>
    <t>Debes incluir:</t>
  </si>
  <si>
    <t>En la primera parte:</t>
  </si>
  <si>
    <r>
      <rPr>
        <sz val="10"/>
        <color theme="1"/>
        <rFont val="Quattrocento Sans"/>
      </rPr>
      <t xml:space="preserve">   </t>
    </r>
    <r>
      <rPr>
        <b/>
        <sz val="10"/>
        <color theme="1"/>
        <rFont val="Segoe UI"/>
      </rPr>
      <t>- DENOMINACIÓN: Nombre de la empresa (corto).</t>
    </r>
  </si>
  <si>
    <r>
      <rPr>
        <sz val="10"/>
        <color theme="1"/>
        <rFont val="Quattrocento Sans"/>
      </rPr>
      <t xml:space="preserve">   </t>
    </r>
    <r>
      <rPr>
        <b/>
        <sz val="10"/>
        <color theme="1"/>
        <rFont val="Segoe UI"/>
      </rPr>
      <t>- Nº UNIDADES INICIAL: Unidades en almacén al inicio de la valuación.</t>
    </r>
  </si>
  <si>
    <r>
      <rPr>
        <sz val="10"/>
        <color theme="1"/>
        <rFont val="Quattrocento Sans"/>
      </rPr>
      <t xml:space="preserve">   </t>
    </r>
    <r>
      <rPr>
        <b/>
        <sz val="10"/>
        <color theme="1"/>
        <rFont val="Segoe UI"/>
      </rPr>
      <t>- COSTE UNITARIO INICIAL: Coste unitario al inicio.</t>
    </r>
  </si>
  <si>
    <t>En la segunda parte:</t>
  </si>
  <si>
    <r>
      <rPr>
        <sz val="10"/>
        <color theme="1"/>
        <rFont val="Quattrocento Sans"/>
      </rPr>
      <t xml:space="preserve">   </t>
    </r>
    <r>
      <rPr>
        <b/>
        <sz val="10"/>
        <color theme="1"/>
        <rFont val="Segoe UI"/>
      </rPr>
      <t>- FECHA: correspondiente al movimiento.</t>
    </r>
  </si>
  <si>
    <r>
      <rPr>
        <sz val="10"/>
        <color theme="1"/>
        <rFont val="Quattrocento Sans"/>
      </rPr>
      <t xml:space="preserve">   </t>
    </r>
    <r>
      <rPr>
        <b/>
        <sz val="10"/>
        <color theme="1"/>
        <rFont val="Segoe UI"/>
      </rPr>
      <t>- ENTRADAS: indica el nº de unidades y el precio unitario.</t>
    </r>
  </si>
  <si>
    <r>
      <rPr>
        <sz val="10"/>
        <color theme="1"/>
        <rFont val="Quattrocento Sans"/>
      </rPr>
      <t xml:space="preserve">   </t>
    </r>
    <r>
      <rPr>
        <b/>
        <sz val="10"/>
        <color theme="1"/>
        <rFont val="Segoe UI"/>
      </rPr>
      <t xml:space="preserve">- SALIDAS: indica el nº de unidades. </t>
    </r>
  </si>
  <si>
    <r>
      <rPr>
        <sz val="10"/>
        <color theme="1"/>
        <rFont val="Quattrocento Sans"/>
      </rPr>
      <t xml:space="preserve">   </t>
    </r>
    <r>
      <rPr>
        <b/>
        <sz val="10"/>
        <color theme="1"/>
        <rFont val="Segoe UI"/>
      </rPr>
      <t xml:space="preserve">- DETALLE: </t>
    </r>
    <r>
      <rPr>
        <sz val="10"/>
        <color theme="1"/>
        <rFont val="Segoe UI"/>
      </rPr>
      <t>Espacio para notas. No influye en los cálculos.</t>
    </r>
  </si>
  <si>
    <r>
      <rPr>
        <sz val="10"/>
        <color theme="1"/>
        <rFont val="Quattrocento Sans"/>
      </rPr>
      <t xml:space="preserve">   </t>
    </r>
    <r>
      <rPr>
        <b/>
        <sz val="10"/>
        <color theme="1"/>
        <rFont val="Segoe UI"/>
      </rPr>
      <t xml:space="preserve">- DOCUMENTO: </t>
    </r>
    <r>
      <rPr>
        <sz val="10"/>
        <color theme="1"/>
        <rFont val="Segoe UI"/>
      </rPr>
      <t>Indica la referencia y el nº de factura/movimiento. No influye en los cálculos.</t>
    </r>
  </si>
  <si>
    <r>
      <rPr>
        <sz val="10"/>
        <color theme="1"/>
        <rFont val="Quattrocento Sans"/>
      </rPr>
      <t>Pon los datos en las</t>
    </r>
    <r>
      <rPr>
        <b/>
        <sz val="10"/>
        <color theme="1"/>
        <rFont val="Segoe UI"/>
      </rPr>
      <t xml:space="preserve"> celdas con fondo blanco.</t>
    </r>
  </si>
  <si>
    <r>
      <rPr>
        <sz val="10"/>
        <color theme="1"/>
        <rFont val="Quattrocento Sans"/>
      </rPr>
      <t xml:space="preserve">Tienes disponibles hasta 100 filas (F.O.). Muéstralas si las necesitas: </t>
    </r>
    <r>
      <rPr>
        <sz val="9"/>
        <color rgb="FF7F7F7F"/>
        <rFont val="Segoe UI"/>
      </rPr>
      <t>Desproteger la hoja&gt;Mostrar&gt;Mostrar filas ocultas.</t>
    </r>
  </si>
  <si>
    <t>Recuerda</t>
  </si>
  <si>
    <t>Es importante recalcar que los métodos de valoración tienen que ver con los costos y no con los activos como tales.</t>
  </si>
  <si>
    <t>Los inventarios están considerados por muchas empresas como un activo circulante muy significativo. La contabilidad</t>
  </si>
  <si>
    <t xml:space="preserve">de inventarios involucra dos importantes aspectos: (1) El costo del inventario comprado o manufacturado necesita </t>
  </si>
  <si>
    <t>ser determinado, y (2) Dicho costo es retenido en las cuentas de inventario de la empresa hasta que el producto es</t>
  </si>
  <si>
    <t>vendido. </t>
  </si>
  <si>
    <t>información general</t>
  </si>
  <si>
    <t>El libro consta de 6 hojas:</t>
  </si>
  <si>
    <t>1ª-  Portada.</t>
  </si>
  <si>
    <r>
      <rPr>
        <b/>
        <sz val="10"/>
        <color theme="1"/>
        <rFont val="Quattrocento Sans"/>
      </rPr>
      <t xml:space="preserve">2ª-  DATOS. </t>
    </r>
    <r>
      <rPr>
        <sz val="10"/>
        <color theme="1"/>
        <rFont val="Segoe UI"/>
      </rPr>
      <t>Hoja de introducción de datos.</t>
    </r>
  </si>
  <si>
    <r>
      <rPr>
        <b/>
        <sz val="10"/>
        <color theme="1"/>
        <rFont val="Quattrocento Sans"/>
      </rPr>
      <t xml:space="preserve">3ª-  Promedio. </t>
    </r>
    <r>
      <rPr>
        <sz val="10"/>
        <color theme="1"/>
        <rFont val="Segoe UI"/>
      </rPr>
      <t>Cálculo de la Valuación por el método "promedio".</t>
    </r>
  </si>
  <si>
    <r>
      <rPr>
        <b/>
        <sz val="10"/>
        <color theme="1"/>
        <rFont val="Quattrocento Sans"/>
      </rPr>
      <t xml:space="preserve">4ª-  PEPS. </t>
    </r>
    <r>
      <rPr>
        <sz val="10"/>
        <color theme="1"/>
        <rFont val="Segoe UI"/>
      </rPr>
      <t>Cálculo de la Valuación por el método "PEPS".</t>
    </r>
  </si>
  <si>
    <r>
      <rPr>
        <b/>
        <sz val="10"/>
        <color theme="1"/>
        <rFont val="Quattrocento Sans"/>
      </rPr>
      <t xml:space="preserve">5ª-  UEPS. </t>
    </r>
    <r>
      <rPr>
        <sz val="10"/>
        <color theme="1"/>
        <rFont val="Segoe UI"/>
      </rPr>
      <t>Cálculo de la Valuación por el método "UEPS".</t>
    </r>
  </si>
  <si>
    <r>
      <rPr>
        <b/>
        <sz val="10"/>
        <color theme="1"/>
        <rFont val="Quattrocento Sans"/>
      </rPr>
      <t xml:space="preserve">6ª-  Comparación. </t>
    </r>
    <r>
      <rPr>
        <sz val="10"/>
        <color theme="1"/>
        <rFont val="Segoe UI"/>
      </rPr>
      <t>Hoja de comparación de resultados de los 3 métodos.</t>
    </r>
  </si>
  <si>
    <r>
      <rPr>
        <sz val="10"/>
        <color theme="1"/>
        <rFont val="Quattrocento Sans"/>
      </rPr>
      <t xml:space="preserve">La </t>
    </r>
    <r>
      <rPr>
        <b/>
        <sz val="10"/>
        <color theme="1"/>
        <rFont val="Segoe UI"/>
      </rPr>
      <t>valuación de inventarios</t>
    </r>
    <r>
      <rPr>
        <sz val="10"/>
        <color theme="1"/>
        <rFont val="Segoe UI"/>
      </rPr>
      <t xml:space="preserve"> es el proceso en que se selecciona y se aplica una base específica para valuar los </t>
    </r>
  </si>
  <si>
    <t xml:space="preserve">inventarios en términos monetarios. En este libro tienes 3 métodos de valuación de inventarios que son </t>
  </si>
  <si>
    <t>los que más comúnmente se utilizan en las empresas.</t>
  </si>
  <si>
    <t>Método Promedio</t>
  </si>
  <si>
    <t xml:space="preserve">Este es el método más utilizado por las empresas y consiste en calcular el costo promedio unitario de los artículos.
</t>
  </si>
  <si>
    <t>Método PEPS: Primeras entradas primeras salidas (en inglés FIFO).</t>
  </si>
  <si>
    <t xml:space="preserve">En este método los primeros artículos en entrar al inventario son los primeros en ser vendidos (costo de ventas) </t>
  </si>
  <si>
    <t>o consumidos (costo de producción). El inventario final está formado por los últimos artículos que entraron</t>
  </si>
  <si>
    <t xml:space="preserve"> a formar parte de los inventarios.
</t>
  </si>
  <si>
    <t xml:space="preserve">
</t>
  </si>
  <si>
    <t>Método UEPS: Últimas entradas primeras salidas (en inglés LIFO).</t>
  </si>
  <si>
    <t xml:space="preserve">El método UEPS para calcular el costo del inventario es el opuesto del método PEPS. </t>
  </si>
  <si>
    <t xml:space="preserve">Los últimos artículos que entraron a formar parte del inventario son los primeros en venderse o consumirse. En </t>
  </si>
  <si>
    <t xml:space="preserve">este método no debe costearse un material a un precio diferente sino hasta que la partida más reciente de artículos </t>
  </si>
  <si>
    <t xml:space="preserve">se haya agotado y así sucesivamente. Si se recibe en almacén una nueva partida, automáticamente el costo de esa </t>
  </si>
  <si>
    <t>partida es el que se utiliza en las nuevas salidas.</t>
  </si>
  <si>
    <t>Ten en cuenta</t>
  </si>
  <si>
    <t>● Este libro es TOTALMENTE GRATUITO y parcialmente modificable.</t>
  </si>
  <si>
    <t>● Hay algunas hojas de trabajo que incluyen cálculos específicos y puntos de control, los rangos están señalados.</t>
  </si>
  <si>
    <t>● Antes de proceder a modificar el libro, te recomendamos:</t>
  </si>
  <si>
    <t xml:space="preserve">   - Que hagas una revisión general para entender el funcionamiento del fichero.</t>
  </si>
  <si>
    <t xml:space="preserve">   - Hacer una copia de seguridad.</t>
  </si>
  <si>
    <t>● Recuerda que, en caso de duda, siempre es mejor ocultar una fila que suprimirla.</t>
  </si>
  <si>
    <t>● Los datos que puedas encontrar son a modo de ejemplo. Bórralos antes de comenzar.</t>
  </si>
  <si>
    <t>Producto y derechos</t>
  </si>
  <si>
    <t>Derechos del usuario y derechos de autor</t>
  </si>
  <si>
    <t xml:space="preserve">El usuario de este libro para Excel® puede usarlo y modificarlo como desee para su uso personal o profesional, puede distribuir </t>
  </si>
  <si>
    <t xml:space="preserve">copias pero no puede comerciar con él, usarlo para crear productos destinados  a la venta o arrogarse su autoría total o parcial </t>
  </si>
  <si>
    <t>sin el permiso previo y por escrito de sus autores.</t>
  </si>
  <si>
    <t xml:space="preserve">    © Versión en español: e.ditor consulting s.l. </t>
  </si>
  <si>
    <t>Producto: PE266G VALORACION EXISTENCIAS - GRATUITO</t>
  </si>
  <si>
    <t>Si deseas más información:</t>
  </si>
  <si>
    <t>Contactar con los autores: info@e.ditor.com</t>
  </si>
  <si>
    <t>Dudas, consultas o asistencia: atencion@e.ditor.com</t>
  </si>
  <si>
    <r>
      <rPr>
        <b/>
        <sz val="14"/>
        <color rgb="FFFFFFCC"/>
        <rFont val="Segoe UI"/>
      </rPr>
      <t>Valoración existencias</t>
    </r>
    <r>
      <rPr>
        <b/>
        <sz val="14"/>
        <color rgb="FFFFFFFF"/>
        <rFont val="Segoe UI"/>
      </rPr>
      <t xml:space="preserve"> - MÉTODO PROMEDIO</t>
    </r>
  </si>
  <si>
    <t>exist. iniciales</t>
  </si>
  <si>
    <t>compras</t>
  </si>
  <si>
    <t>existencias final</t>
  </si>
  <si>
    <t>coste de ventas</t>
  </si>
  <si>
    <t>Nº</t>
  </si>
  <si>
    <t>fecha</t>
  </si>
  <si>
    <t>entradas</t>
  </si>
  <si>
    <t>salidas</t>
  </si>
  <si>
    <t>existencias (saldos)</t>
  </si>
  <si>
    <t>concepto</t>
  </si>
  <si>
    <t>registro</t>
  </si>
  <si>
    <t>Unidades</t>
  </si>
  <si>
    <t>Total</t>
  </si>
  <si>
    <t>Referencia</t>
  </si>
  <si>
    <t>Nº Doc</t>
  </si>
  <si>
    <t>↓</t>
  </si>
  <si>
    <t xml:space="preserve">Comprobación:  </t>
  </si>
  <si>
    <t>Coste ventas</t>
  </si>
  <si>
    <t>Diferencia</t>
  </si>
  <si>
    <t>Para obtener resultados aquí, debes haber configurado correctamente el libro (hoja CO)</t>
  </si>
  <si>
    <t>Esta hoja te ofrece los cáculos de la valuación según el método de coste promedio.</t>
  </si>
  <si>
    <t>En la parte superior de la hoja tienes el resumen final de los valores de la valuación y un aviso que te indica si el inventario está cuadrado o no.</t>
  </si>
  <si>
    <t>Los cálculos se realizan automáticamente.</t>
  </si>
  <si>
    <t xml:space="preserve">Si en la hoja de configuración (CO) has utilizado las filas ocultas, recuerda también de mostrarlas aquí. </t>
  </si>
  <si>
    <t>El método:</t>
  </si>
  <si>
    <t xml:space="preserve">Este método requiere calcular el coste promedio unitario de los artículos en el inventario inicial más las compras hechas en el periodo contable. En base a este coste promedio unitario se </t>
  </si>
  <si>
    <t>determina tanto el coste de ventas (producción) como el inventario final del periodo.</t>
  </si>
  <si>
    <r>
      <rPr>
        <b/>
        <sz val="10"/>
        <color theme="1"/>
        <rFont val="Segoe UI"/>
      </rPr>
      <t xml:space="preserve">Ventajas: </t>
    </r>
    <r>
      <rPr>
        <sz val="10"/>
        <color theme="1"/>
        <rFont val="Segoe UI"/>
      </rPr>
      <t>En épocas donde los cambios de precios no son bruscos, éste método limita las distorsiones de los precios en el corto plazo, ya que normaliza los costes unitarios en el periodo.</t>
    </r>
  </si>
  <si>
    <r>
      <rPr>
        <b/>
        <sz val="10"/>
        <color theme="1"/>
        <rFont val="Segoe UI"/>
      </rPr>
      <t>Desventajas:</t>
    </r>
    <r>
      <rPr>
        <sz val="10"/>
        <color theme="1"/>
        <rFont val="Segoe UI"/>
      </rPr>
      <t xml:space="preserve"> Teóricamente es ilógico porque se basa en la idea de que las ventas se realizan en proporción a las compras y que el promedio ponderado es afectado por el inventario inicial, las </t>
    </r>
  </si>
  <si>
    <t xml:space="preserve">primeras y las últimas adquisiciones, lo que puede ocasionar un retraso entre los costes de compras y la valuación del inventario, pues los costes iniciales pueden llegar a influir tanto o más que </t>
  </si>
  <si>
    <t>los costes finales.</t>
  </si>
  <si>
    <t xml:space="preserve">Con este método lo que se hace es determinar un promedio, sumando los valores existentes en el inventario con los valores de las nuevas compras, para luego </t>
  </si>
  <si>
    <t>dividirlo entre el número de unidades existentes en el inventario incluyendo tanto los inicialmente existentes, como los de la nueva compra.</t>
  </si>
  <si>
    <r>
      <rPr>
        <sz val="10"/>
        <color theme="1"/>
        <rFont val="Quattrocento Sans"/>
      </rPr>
      <t xml:space="preserve">El </t>
    </r>
    <r>
      <rPr>
        <b/>
        <sz val="10"/>
        <color theme="1"/>
        <rFont val="Segoe UI"/>
      </rPr>
      <t>tratamiento de las devoluciones</t>
    </r>
    <r>
      <rPr>
        <sz val="10"/>
        <color theme="1"/>
        <rFont val="Segoe UI"/>
      </rPr>
      <t xml:space="preserve"> en ventas por este método, es similar o igual que los otros, la devolución se hace por el valor en que se vendieron o se le dieron salida, recordemos que este</t>
    </r>
  </si>
  <si>
    <t xml:space="preserve">valor corresponde al coste del producto mas el margen de utilidad (Precio de venta es igual a coste + utilidad). De modo tal que las devoluciones en ventas se les vuelve a dar entrada por el </t>
  </si>
  <si>
    <t xml:space="preserve">valor del coste con que se sacaron en el momento de la venta y entran nuevamente a ser parte de la ponderación. En el caso de las devoluciones en compras, estas salen del inventario por </t>
  </si>
  <si>
    <t>el coste en que se incurrió al momento de la compra y se procede nuevamente a realizar la ponderación.</t>
  </si>
  <si>
    <t>El promedio ponderado es quizás el método mas objetivo, ya que por el hecho de promediar todos los valores estos resultan ser muy centrados, y no tienen mayor efecto financiero sobre la</t>
  </si>
  <si>
    <t xml:space="preserve">empresa. Por el hecho de promediar valores, el coste de venta resulta ser equilibrado, por lo que la utilidad no se aleja mucho de la realidad, y el inventario final no queda ni subvalorado ni </t>
  </si>
  <si>
    <t>sobrevalorado.</t>
  </si>
  <si>
    <t>Recuerda: Todos los datos proceden de la hoja anterior (DATOS).</t>
  </si>
  <si>
    <r>
      <rPr>
        <b/>
        <sz val="14"/>
        <color rgb="FFFFFFCC"/>
        <rFont val="Segoe UI"/>
      </rPr>
      <t>Valoración de existencias</t>
    </r>
    <r>
      <rPr>
        <b/>
        <sz val="14"/>
        <color rgb="FFFFFFFF"/>
        <rFont val="Segoe UI"/>
      </rPr>
      <t xml:space="preserve"> - MÉTODO PEPS/FIFO</t>
    </r>
  </si>
  <si>
    <t>INV INICIAL</t>
  </si>
  <si>
    <t>(+) COMPRAS</t>
  </si>
  <si>
    <t>(-) INV. FINAL</t>
  </si>
  <si>
    <t>(=) COSTE VENTAS</t>
  </si>
  <si>
    <t>O.</t>
  </si>
  <si>
    <t>MOVIMIENTOS</t>
  </si>
  <si>
    <t>SALDOS/ALMACÉN</t>
  </si>
  <si>
    <t>DETALLE</t>
  </si>
  <si>
    <t>Fecha</t>
  </si>
  <si>
    <t>Esta hoja te ofrece los cálculos de la valoración según el método PEPS/FIFO.</t>
  </si>
  <si>
    <t>En la parte superior de la hoja tienes el resumen final de los valores de la valoración y un aviso que te indica si el inventario está cuadrado o no.</t>
  </si>
  <si>
    <t xml:space="preserve">Si en la hoja de configuración (CO) has utilizado las filas ocultas, recuerda también mostrarlas aquí. </t>
  </si>
  <si>
    <r>
      <rPr>
        <sz val="10"/>
        <color theme="1"/>
        <rFont val="Quattrocento Sans"/>
      </rPr>
      <t xml:space="preserve">En este método el flujo físico real es irrelevante, lo importante es que el flujo de costos supone que </t>
    </r>
    <r>
      <rPr>
        <b/>
        <sz val="10"/>
        <color theme="1"/>
        <rFont val="Segoe UI"/>
      </rPr>
      <t>los primeros artículos en entrar al inventario son los primeros en ser vendidos</t>
    </r>
    <r>
      <rPr>
        <sz val="10"/>
        <color theme="1"/>
        <rFont val="Segoe UI"/>
      </rPr>
      <t xml:space="preserve">  (costos </t>
    </r>
  </si>
  <si>
    <t>de ventas) o consumidos (costo de producción). El inventario final está formado por los últimos artículos que entraron a formar parte de los inventarios.</t>
  </si>
  <si>
    <r>
      <rPr>
        <b/>
        <sz val="10"/>
        <color theme="1"/>
        <rFont val="Segoe UI"/>
      </rPr>
      <t>Ventajas:</t>
    </r>
    <r>
      <rPr>
        <sz val="10"/>
        <color theme="1"/>
        <rFont val="Segoe UI"/>
      </rPr>
      <t xml:space="preserve"> Al valuar los inventarios según la corriente normal de existencias se establece una política óptima de administración de los inventarios, pues primero se venderán o enviarán a producción </t>
    </r>
  </si>
  <si>
    <t xml:space="preserve">las mercancías o los materiales que entraron al almacén en primer lugar, lo cual propicia que, al finalizar el ejercicio las existencia del inventario final queden valuadas prácticamente a los últimos </t>
  </si>
  <si>
    <t xml:space="preserve">costos de adquisición o producción del periodo, por lo que con este método el inventario final mostrado en el balance general se valúa a costos actuales. Si la empresa mantiene una adecuada </t>
  </si>
  <si>
    <t xml:space="preserve">rotación de existencias, se logra que “los costos del inventario final sean cifras muy cercanas a los costos de reposición o reemplazo, por lo que esta información con cifras actuales le es de mucha </t>
  </si>
  <si>
    <t>utilidad a la gerencia, en lo que toca al renglón de inventarios y de su capital de trabajo.</t>
  </si>
  <si>
    <t xml:space="preserve">Se toma como base la corriente física de las operaciones de compraventa de los artículos, aunque el manejo físico de las mercancías no debe considerarse necesariamente en la valuación de </t>
  </si>
  <si>
    <t>los inventarios.</t>
  </si>
  <si>
    <r>
      <rPr>
        <b/>
        <sz val="10"/>
        <color theme="1"/>
        <rFont val="Segoe UI"/>
      </rPr>
      <t>Desventajas:</t>
    </r>
    <r>
      <rPr>
        <sz val="10"/>
        <color theme="1"/>
        <rFont val="Segoe UI"/>
      </rPr>
      <t xml:space="preserve"> No cumple plenamente con el principio del periodo contable o acumulación en cuanto al enfrentamiento o apareamiento de los costos actuales de los inventarios con los precios </t>
    </r>
  </si>
  <si>
    <t>de ventas actuales; es decir, no permite un adecuado enfrentamiento de los ingresos con sus costos correspondientes.</t>
  </si>
  <si>
    <t xml:space="preserve">Dar salida primero a los costos del inventario inicial, correspondientes al inventario final del ejercicio anterior (no actualizados) y a los costos de las primeras compras del ejercicio, que representan </t>
  </si>
  <si>
    <t xml:space="preserve">el costo de ventas, origina su valuación a costos antiguos, que habrán de enfrentar a ingresos actuales, obteniendo como resultado una utilidad mayor, pero ficticia que no deriva de un incremento </t>
  </si>
  <si>
    <t>en las ventas, ni de las políticas de comercialización, sino de un inadecuado enfrentamiento entre costos antiguos y precios de ventas actuales.</t>
  </si>
  <si>
    <t>Al utilizar este método de valuación de inventarios, se da un efecto sobre los resultados financieros de la empresa.</t>
  </si>
  <si>
    <r>
      <rPr>
        <sz val="10"/>
        <color theme="1"/>
        <rFont val="Quattrocento Sans"/>
      </rPr>
      <t xml:space="preserve">En el caso de existir </t>
    </r>
    <r>
      <rPr>
        <b/>
        <sz val="10"/>
        <color theme="1"/>
        <rFont val="Segoe UI"/>
      </rPr>
      <t>devoluciones de compras</t>
    </r>
    <r>
      <rPr>
        <sz val="10"/>
        <color theme="1"/>
        <rFont val="Segoe UI"/>
      </rPr>
      <t>, estas se hacen por el valor que se compró al momento de la operación, es decir de la de salida del inventario por el valor pagado en la compra.</t>
    </r>
  </si>
  <si>
    <r>
      <rPr>
        <sz val="10"/>
        <color theme="1"/>
        <rFont val="Quattrocento Sans"/>
      </rPr>
      <t xml:space="preserve">Si lo que se devuelve es </t>
    </r>
    <r>
      <rPr>
        <b/>
        <sz val="10"/>
        <color theme="1"/>
        <rFont val="Segoe UI"/>
      </rPr>
      <t>un producto vendido</t>
    </r>
    <r>
      <rPr>
        <sz val="10"/>
        <color theme="1"/>
        <rFont val="Segoe UI"/>
      </rPr>
      <t xml:space="preserve"> a un cliente, este se ingresa al inventario nuevamente por el valor en que se vendió, pues se supone que cuando se hizo la venta, esos productos se les </t>
    </r>
  </si>
  <si>
    <t>asignó un costo de salida según el método de valuación de inventarios manejado por la empresa.</t>
  </si>
  <si>
    <t xml:space="preserve">Ahora el costo de venta al ser determinado sacando las primeras unidades compradas, que por lo general fueron mas económicas, es relativamente mas bajo, lo que significa que tendrá menor </t>
  </si>
  <si>
    <t>efecto sobre la utilidad, resultando como consecuencia que ésta sea mas elevada que si se utilizaran otros métodos de valuación de inventarios.</t>
  </si>
  <si>
    <r>
      <rPr>
        <sz val="10"/>
        <color theme="1"/>
        <rFont val="Quattrocento Sans"/>
      </rPr>
      <t xml:space="preserve">Como se puede ver en forma general, </t>
    </r>
    <r>
      <rPr>
        <b/>
        <sz val="10"/>
        <color theme="1"/>
        <rFont val="Segoe UI"/>
      </rPr>
      <t xml:space="preserve">este método hace que la utilidad sea menor y que el Balance general se sobrevalore un poco </t>
    </r>
    <r>
      <rPr>
        <sz val="10"/>
        <color theme="1"/>
        <rFont val="Segoe UI"/>
      </rPr>
      <t>al contener un inventario final de mercancías un tanto más</t>
    </r>
  </si>
  <si>
    <t>costoso. Igualmente se afecta el Estado de resultados, en la medida en que se incorpora un menor costo de venta producto de costear con las primeras unidades de materias primas compradas.</t>
  </si>
  <si>
    <t>Recuerda: Todos los datos proceden de la hoja anterior (CO).</t>
  </si>
  <si>
    <r>
      <rPr>
        <b/>
        <sz val="14"/>
        <color rgb="FFFFFFCC"/>
        <rFont val="Segoe UI"/>
      </rPr>
      <t>Valoración de existencias</t>
    </r>
    <r>
      <rPr>
        <b/>
        <sz val="14"/>
        <color rgb="FFFFFFFF"/>
        <rFont val="Segoe UI"/>
      </rPr>
      <t xml:space="preserve"> - MÉTODO UEPS/LIFO</t>
    </r>
  </si>
  <si>
    <t>Esta hoja te ofrece los cálculos de la valoración según el método UEPS/LIFO.</t>
  </si>
  <si>
    <r>
      <rPr>
        <sz val="10"/>
        <color theme="1"/>
        <rFont val="Quattrocento Sans"/>
      </rPr>
      <t xml:space="preserve">En este método el flujo físico real es irrelevante, lo importante es que el flujo de costos supone que </t>
    </r>
    <r>
      <rPr>
        <b/>
        <sz val="10"/>
        <color theme="1"/>
        <rFont val="Segoe UI"/>
      </rPr>
      <t xml:space="preserve">los últimos artículos que entraron a formar parte del inventario son los primeros en </t>
    </r>
  </si>
  <si>
    <r>
      <rPr>
        <b/>
        <sz val="10"/>
        <color theme="1"/>
        <rFont val="Segoe UI"/>
      </rPr>
      <t>venderse</t>
    </r>
    <r>
      <rPr>
        <sz val="10"/>
        <color theme="1"/>
        <rFont val="Segoe UI"/>
      </rPr>
      <t xml:space="preserve"> (costos de ventas) </t>
    </r>
    <r>
      <rPr>
        <b/>
        <sz val="10"/>
        <color theme="1"/>
        <rFont val="Segoe UI"/>
      </rPr>
      <t xml:space="preserve">o en consumirse </t>
    </r>
    <r>
      <rPr>
        <sz val="10"/>
        <color theme="1"/>
        <rFont val="Segoe UI"/>
      </rPr>
      <t>(costo de producción). El inventario final está formado por los primeros artículos que entraron a formar parte de los inventarios.</t>
    </r>
  </si>
  <si>
    <r>
      <rPr>
        <b/>
        <sz val="10"/>
        <color theme="1"/>
        <rFont val="Segoe UI"/>
      </rPr>
      <t>Ventajas:</t>
    </r>
    <r>
      <rPr>
        <sz val="10"/>
        <color theme="1"/>
        <rFont val="Segoe UI"/>
      </rPr>
      <t xml:space="preserve"> Al valuar las existencias finales a los precios de las últimas compras del ejercicio, se obtiene un costo de ventas actualizado, que permite un adecuado enfrentamiento de los ingresos </t>
    </r>
  </si>
  <si>
    <t xml:space="preserve">con sus costos, dando cumplimiento al principio del periodo contable y el supuesto fundamental de la acumulación pues enfrenta costos actuales con ingresos actuales, dando como resultado </t>
  </si>
  <si>
    <t>una utilidad real y justa, que tal vez será menor que la obtenida con el método PEPS, pues origina una carga impositiva menor,  lo cual redunda en beneficio para la empresa al protegerla</t>
  </si>
  <si>
    <t xml:space="preserve"> de la descapitalización.</t>
  </si>
  <si>
    <t>Asimismo, el importe del costo de venta que aparece en el estado de resultados, cumple con las características de utilidad y confiabilidad pues significa información actualizada.</t>
  </si>
  <si>
    <r>
      <rPr>
        <b/>
        <sz val="10"/>
        <color theme="1"/>
        <rFont val="Segoe UI"/>
      </rPr>
      <t>Desventajas:</t>
    </r>
    <r>
      <rPr>
        <sz val="10"/>
        <color theme="1"/>
        <rFont val="Segoe UI"/>
      </rPr>
      <t xml:space="preserve"> Se cree que no es congruente con la corriente de mercancías, sin embargo este método no se basa en la corriente de los artículos, sino en la de los precios; es decir, se toma como </t>
    </r>
  </si>
  <si>
    <t xml:space="preserve">base sus costos y no su aspecto físico, pues los métodos de valuación no necesariamente deben coincidir con la forma en que se manejan las mercancías. Su principal desventaja es que </t>
  </si>
  <si>
    <t>el inventario final queda valuado a los precios del inventario inicial, que es el inventario final del ejercicio o ejercicios anteriores y a los costos de las primeras compras del ejercicio, razón por</t>
  </si>
  <si>
    <t xml:space="preserve"> la que el inventario final queda valuado a costos antiguos o no actualizados.</t>
  </si>
  <si>
    <t>Por ello el importe que aparece en el balance general hace que este estado financiero no cumpla con las características de utilidad y confiabilidad, pues además de reducir el importe de los</t>
  </si>
  <si>
    <t xml:space="preserve">recursos totales del activo, distorsiona o deforma la relación del capital de trabajo. Al igual que el método PEPS, este método resuelve los objetivos de la valuación de inventarios a medias, ya que </t>
  </si>
  <si>
    <t>sólo una parte de la información es actual, útil y confiable (costo de ventas del estado de resultado), no así el balance general en el rubro de inventarios.</t>
  </si>
  <si>
    <t>En este método no debe costearse un material a un precio diferente sino hasta que la partida más reciente de artículos se haya agotado y así sucesivamente.</t>
  </si>
  <si>
    <r>
      <rPr>
        <sz val="10"/>
        <color theme="1"/>
        <rFont val="Quattrocento Sans"/>
      </rPr>
      <t>El tratamiento que se la da a las</t>
    </r>
    <r>
      <rPr>
        <b/>
        <sz val="10"/>
        <color theme="1"/>
        <rFont val="Segoe UI"/>
      </rPr>
      <t xml:space="preserve"> devoluciones en compras </t>
    </r>
    <r>
      <rPr>
        <sz val="10"/>
        <color theme="1"/>
        <rFont val="Segoe UI"/>
      </rPr>
      <t xml:space="preserve">es el mismo que se le da en el método PEPS, es decir que se le da salida del inventario por el valor de adquisición, esto debido a que </t>
    </r>
  </si>
  <si>
    <t>el producto se devuelve por el valor que se pago a la hora de adquirirlo. Debemos recordar además que los diferentes métodos de valuación tienen validez para costear las ventas o salidas,</t>
  </si>
  <si>
    <r>
      <rPr>
        <sz val="10"/>
        <color theme="1"/>
        <rFont val="Quattrocento Sans"/>
      </rPr>
      <t xml:space="preserve">ya que las compras ya tienen un costo identificado que es el valor pagado por ellas. En el caso de la </t>
    </r>
    <r>
      <rPr>
        <b/>
        <sz val="10"/>
        <color theme="1"/>
        <rFont val="Segoe UI"/>
      </rPr>
      <t>devolución en ventas</t>
    </r>
    <r>
      <rPr>
        <sz val="10"/>
        <color theme="1"/>
        <rFont val="Segoe UI"/>
      </rPr>
      <t xml:space="preserve">, estas ingresan nuevamente al inventario por el valor o costo </t>
    </r>
  </si>
  <si>
    <t>con que salieron al momento de hacer la venta.</t>
  </si>
  <si>
    <r>
      <rPr>
        <b/>
        <sz val="10"/>
        <color theme="1"/>
        <rFont val="Segoe UI"/>
      </rPr>
      <t xml:space="preserve">Financieramente </t>
    </r>
    <r>
      <rPr>
        <sz val="10"/>
        <color theme="1"/>
        <rFont val="Segoe UI"/>
      </rPr>
      <t xml:space="preserve">la utilización de este método, implica un mayor valor del costo de venta debido a que es determinado con base a las últimas unidades adquiridas que por lo general son mas </t>
    </r>
  </si>
  <si>
    <t xml:space="preserve">costosas; igualmente al costear con base a las ultimas unidades compradas, significa que en el inventario final quedan las primeras unidades que en la mayoría de los casos son mas </t>
  </si>
  <si>
    <t>económicas, lo que conlleva a que sea de un menor valor.</t>
  </si>
  <si>
    <t xml:space="preserve">Con el UEPS la utilidad resulta menor al tener unos costos de ventas mas elevados, y otro efecto se ve en el Balance general al estar un tanto subvalorado por tener el inventario final con </t>
  </si>
  <si>
    <t>precios antiguos.</t>
  </si>
  <si>
    <r>
      <rPr>
        <b/>
        <sz val="11"/>
        <color rgb="FFC00000"/>
        <rFont val="Segoe UI"/>
      </rPr>
      <t>Nota:</t>
    </r>
    <r>
      <rPr>
        <sz val="10"/>
        <color theme="1"/>
        <rFont val="Segoe UI"/>
      </rPr>
      <t xml:space="preserve">  Este método no es aceptado tributariamente por las N.I.I.F. (Normas Internacionales de Información Financiera), porque el inventario queda subvalorado.</t>
    </r>
  </si>
  <si>
    <r>
      <rPr>
        <b/>
        <sz val="14"/>
        <color rgb="FFFFFFCC"/>
        <rFont val="Segoe UI"/>
      </rPr>
      <t xml:space="preserve">Valoración de existencias </t>
    </r>
    <r>
      <rPr>
        <b/>
        <sz val="14"/>
        <color rgb="FFFFFFFF"/>
        <rFont val="Segoe UI"/>
      </rPr>
      <t>- COMPARATIVA</t>
    </r>
  </si>
  <si>
    <t>PRO</t>
  </si>
  <si>
    <t>PEPS</t>
  </si>
  <si>
    <t>UEPS</t>
  </si>
  <si>
    <t>No borrar. Datos para gráficos</t>
  </si>
  <si>
    <t>Esta hoja te ofrece la comparación de los resultados de los tres métodos.</t>
  </si>
  <si>
    <t xml:space="preserve">Cada uno de estos métodos o sistemas, busca determinar el costo de la mercancía vendida para luego determinar la utilidad bruta, puesto </t>
  </si>
  <si>
    <t>que como ya se ha mencionado, el valor de la venta tiene incluido un costo que se debe determinar para saber cual es el porcentaje de utilidad</t>
  </si>
  <si>
    <t>que se esta manejando.</t>
  </si>
  <si>
    <t xml:space="preserve">El precio de venta está compuesto por el costo (costo de venta) del producto más el porcentaje de utilidad deseado por el vendedor. </t>
  </si>
  <si>
    <t xml:space="preserve">De aquí se puede observar la importancia que tiene el costo de ventas, pues de él depende en buena parte el porcentaje de utilidad, puesto </t>
  </si>
  <si>
    <t>que no siempre se puede tener control absoluto sobre el precio de venta.</t>
  </si>
  <si>
    <t xml:space="preserve">Métodos de valuación de inventarios comparados.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</si>
</sst>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C0A]mmmm\-yy"/>
    <numFmt numFmtId="165" formatCode="#,##0.0"/>
    <numFmt numFmtId="166" formatCode="#,##0.00_ ;[Red]\-#,##0.00\ "/>
    <numFmt numFmtId="167" formatCode="#,##0_ ;[Red]\-#,##0\ "/>
    <numFmt numFmtId="168" formatCode="_-* #,##0.00\ _€_-;\-* #,##0.00\ _€_-;_-* &quot;-&quot;??\ _€_-;_-@"/>
    <numFmt numFmtId="169" formatCode="_-* #,##0\ _€_-;\-* #,##0\ _€_-;_-* &quot;-&quot;\ _€_-;_-@"/>
  </numFmts>
  <fonts count="84" x14ac:knownFonts="1">
    <font>
      <sz val="11"/>
      <color theme="1"/>
      <name val="Calibri"/>
    </font>
    <font>
      <sz val="11"/>
      <color theme="1"/>
      <name val="Quattrocento Sans"/>
    </font>
    <font>
      <b/>
      <sz val="16"/>
      <color rgb="FFFF0000"/>
      <name val="Quattrocento Sans"/>
    </font>
    <font>
      <b/>
      <sz val="18"/>
      <color theme="0"/>
      <name val="Quattrocento Sans"/>
    </font>
    <font>
      <sz val="11"/>
      <name val="Calibri"/>
    </font>
    <font>
      <sz val="9"/>
      <color theme="0"/>
      <name val="Quattrocento Sans"/>
    </font>
    <font>
      <sz val="10"/>
      <color rgb="FF7F7F7F"/>
      <name val="Quattrocento Sans"/>
    </font>
    <font>
      <b/>
      <sz val="14"/>
      <color theme="1"/>
      <name val="Quattrocento Sans"/>
    </font>
    <font>
      <sz val="11"/>
      <color rgb="FFC00000"/>
      <name val="Quattrocento Sans"/>
    </font>
    <font>
      <sz val="9"/>
      <color theme="1"/>
      <name val="Quattrocento Sans"/>
    </font>
    <font>
      <sz val="8"/>
      <color rgb="FF7F7F7F"/>
      <name val="Quattrocento Sans"/>
    </font>
    <font>
      <sz val="10"/>
      <color theme="1"/>
      <name val="Quattrocento Sans"/>
    </font>
    <font>
      <sz val="8"/>
      <color theme="1"/>
      <name val="Quattrocento Sans"/>
    </font>
    <font>
      <b/>
      <sz val="8"/>
      <color rgb="FFFF0000"/>
      <name val="Quattrocento Sans"/>
    </font>
    <font>
      <sz val="8"/>
      <color theme="1"/>
      <name val="Calibri"/>
    </font>
    <font>
      <b/>
      <sz val="11"/>
      <color rgb="FFFF0000"/>
      <name val="Quattrocento Sans"/>
    </font>
    <font>
      <b/>
      <sz val="14"/>
      <color rgb="FF494429"/>
      <name val="Rage italic"/>
    </font>
    <font>
      <b/>
      <sz val="12"/>
      <color rgb="FFBFBFBF"/>
      <name val="Rage italic"/>
    </font>
    <font>
      <sz val="9"/>
      <color theme="1"/>
      <name val="Calibri"/>
    </font>
    <font>
      <b/>
      <sz val="9"/>
      <color rgb="FFFF0000"/>
      <name val="Quattrocento Sans"/>
    </font>
    <font>
      <b/>
      <sz val="10"/>
      <color rgb="FFFF0000"/>
      <name val="Quattrocento Sans"/>
    </font>
    <font>
      <sz val="10"/>
      <color theme="1"/>
      <name val="Calibri"/>
    </font>
    <font>
      <b/>
      <sz val="16"/>
      <color rgb="FFFFFFCC"/>
      <name val="Quattrocento Sans"/>
    </font>
    <font>
      <b/>
      <sz val="14"/>
      <color rgb="FFFFFFFF"/>
      <name val="Quattrocento Sans"/>
    </font>
    <font>
      <sz val="12"/>
      <color theme="1"/>
      <name val="Quattrocento Sans"/>
    </font>
    <font>
      <sz val="14"/>
      <color theme="1"/>
      <name val="Quattrocento Sans"/>
    </font>
    <font>
      <b/>
      <sz val="11"/>
      <color rgb="FFC00000"/>
      <name val="Quattrocento Sans"/>
    </font>
    <font>
      <sz val="11"/>
      <color rgb="FFE36C09"/>
      <name val="Quattrocento Sans"/>
    </font>
    <font>
      <b/>
      <sz val="10"/>
      <color rgb="FF333333"/>
      <name val="Quattrocento Sans"/>
    </font>
    <font>
      <b/>
      <sz val="10"/>
      <color rgb="FFC00000"/>
      <name val="Quattrocento Sans"/>
    </font>
    <font>
      <sz val="14"/>
      <color rgb="FF808080"/>
      <name val="Quattrocento Sans"/>
    </font>
    <font>
      <b/>
      <sz val="10"/>
      <color rgb="FF7F7F7F"/>
      <name val="Quattrocento Sans"/>
    </font>
    <font>
      <sz val="11"/>
      <color rgb="FF7F7F7F"/>
      <name val="Calibri"/>
    </font>
    <font>
      <sz val="9"/>
      <color rgb="FF7F7F7F"/>
      <name val="Quattrocento Sans"/>
    </font>
    <font>
      <b/>
      <sz val="11"/>
      <color rgb="FF7F7F7F"/>
      <name val="Quattrocento Sans"/>
    </font>
    <font>
      <b/>
      <sz val="14"/>
      <color rgb="FFFFFFCC"/>
      <name val="Quattrocento Sans"/>
    </font>
    <font>
      <b/>
      <sz val="12"/>
      <color theme="1"/>
      <name val="Quattrocento Sans"/>
    </font>
    <font>
      <b/>
      <sz val="9"/>
      <color theme="0"/>
      <name val="Quattrocento Sans"/>
    </font>
    <font>
      <b/>
      <sz val="8"/>
      <color theme="0"/>
      <name val="Quattrocento Sans"/>
    </font>
    <font>
      <sz val="8"/>
      <color theme="0"/>
      <name val="Quattrocento Sans"/>
    </font>
    <font>
      <b/>
      <sz val="8"/>
      <color rgb="FF000080"/>
      <name val="Quattrocento Sans"/>
    </font>
    <font>
      <b/>
      <sz val="9"/>
      <color rgb="FF000080"/>
      <name val="Quattrocento Sans"/>
    </font>
    <font>
      <sz val="9"/>
      <color rgb="FF000080"/>
      <name val="Quattrocento Sans"/>
    </font>
    <font>
      <sz val="8"/>
      <color rgb="FF000080"/>
      <name val="Quattrocento Sans"/>
    </font>
    <font>
      <sz val="11"/>
      <color rgb="FF000080"/>
      <name val="Calibri"/>
    </font>
    <font>
      <sz val="9"/>
      <color rgb="FF000080"/>
      <name val="Calibri"/>
    </font>
    <font>
      <sz val="11"/>
      <color rgb="FFFF0000"/>
      <name val="Calibri"/>
    </font>
    <font>
      <b/>
      <sz val="11"/>
      <color rgb="FFFFFFCC"/>
      <name val="Quattrocento Sans"/>
    </font>
    <font>
      <b/>
      <sz val="9"/>
      <color rgb="FFC00000"/>
      <name val="Quattrocento Sans"/>
    </font>
    <font>
      <sz val="9"/>
      <color rgb="FFC00000"/>
      <name val="Quattrocento Sans"/>
    </font>
    <font>
      <u/>
      <sz val="12"/>
      <color rgb="FF808080"/>
      <name val="Quattrocento Sans"/>
    </font>
    <font>
      <b/>
      <sz val="10"/>
      <color theme="1"/>
      <name val="Quattrocento Sans"/>
    </font>
    <font>
      <b/>
      <sz val="11"/>
      <color rgb="FF974806"/>
      <name val="Quattrocento Sans"/>
    </font>
    <font>
      <sz val="8"/>
      <color theme="1"/>
      <name val="Tahoma"/>
    </font>
    <font>
      <b/>
      <sz val="10"/>
      <color rgb="FF953734"/>
      <name val="Quattrocento Sans"/>
    </font>
    <font>
      <b/>
      <sz val="10"/>
      <color rgb="FF800000"/>
      <name val="Quattrocento Sans"/>
    </font>
    <font>
      <b/>
      <sz val="10"/>
      <color rgb="FF974806"/>
      <name val="Quattrocento Sans"/>
    </font>
    <font>
      <sz val="10"/>
      <color rgb="FFFF0000"/>
      <name val="Quattrocento Sans"/>
    </font>
    <font>
      <b/>
      <sz val="16"/>
      <color rgb="FFFFFFFF"/>
      <name val="Quattrocento Sans"/>
    </font>
    <font>
      <b/>
      <sz val="11"/>
      <color theme="1"/>
      <name val="Quattrocento Sans"/>
    </font>
    <font>
      <b/>
      <sz val="11"/>
      <color rgb="FF800000"/>
      <name val="Quattrocento Sans"/>
    </font>
    <font>
      <sz val="8"/>
      <color rgb="FF333333"/>
      <name val="Quattrocento Sans"/>
    </font>
    <font>
      <sz val="10"/>
      <color rgb="FFFFFFCC"/>
      <name val="Quattrocento Sans"/>
    </font>
    <font>
      <b/>
      <sz val="10"/>
      <color theme="0"/>
      <name val="Quattrocento Sans"/>
    </font>
    <font>
      <b/>
      <u/>
      <sz val="10"/>
      <color rgb="FF7F7F7F"/>
      <name val="Quattrocento Sans"/>
    </font>
    <font>
      <sz val="11"/>
      <color rgb="FFFF0000"/>
      <name val="Quattrocento Sans"/>
    </font>
    <font>
      <b/>
      <sz val="9"/>
      <color theme="1"/>
      <name val="Quattrocento Sans"/>
    </font>
    <font>
      <sz val="7"/>
      <color rgb="FFFF0000"/>
      <name val="Quattrocento Sans"/>
    </font>
    <font>
      <b/>
      <sz val="9"/>
      <color rgb="FFFF0000"/>
      <name val="Calibri"/>
    </font>
    <font>
      <b/>
      <sz val="11"/>
      <color rgb="FF7F7F7F"/>
      <name val="Calibri"/>
    </font>
    <font>
      <b/>
      <u/>
      <sz val="11"/>
      <color rgb="FF1D1B10"/>
      <name val="Quattrocento Sans"/>
    </font>
    <font>
      <b/>
      <sz val="11"/>
      <color rgb="FF1D1B10"/>
      <name val="Quattrocento Sans"/>
    </font>
    <font>
      <sz val="11"/>
      <color rgb="FFFFFFCC"/>
      <name val="Quattrocento Sans"/>
    </font>
    <font>
      <b/>
      <u/>
      <sz val="11"/>
      <color rgb="FFC00000"/>
      <name val="Quattrocento Sans"/>
    </font>
    <font>
      <b/>
      <sz val="12"/>
      <color theme="0"/>
      <name val="Quattrocento Sans"/>
    </font>
    <font>
      <b/>
      <sz val="11"/>
      <color theme="0"/>
      <name val="Quattrocento Sans"/>
    </font>
    <font>
      <sz val="8"/>
      <color rgb="FFC00000"/>
      <name val="Quattrocento Sans"/>
    </font>
    <font>
      <b/>
      <sz val="9"/>
      <color rgb="FF7F7F7F"/>
      <name val="Quattrocento Sans"/>
    </font>
    <font>
      <b/>
      <sz val="10"/>
      <color theme="1"/>
      <name val="Segoe UI"/>
    </font>
    <font>
      <sz val="10"/>
      <color theme="1"/>
      <name val="Segoe UI"/>
    </font>
    <font>
      <sz val="9"/>
      <color rgb="FF7F7F7F"/>
      <name val="Segoe UI"/>
    </font>
    <font>
      <b/>
      <sz val="14"/>
      <color rgb="FFFFFFCC"/>
      <name val="Segoe UI"/>
    </font>
    <font>
      <b/>
      <sz val="14"/>
      <color rgb="FFFFFFFF"/>
      <name val="Segoe UI"/>
    </font>
    <font>
      <b/>
      <sz val="11"/>
      <color rgb="FFC00000"/>
      <name val="Segoe UI"/>
    </font>
  </fonts>
  <fills count="22">
    <fill>
      <patternFill patternType="none"/>
    </fill>
    <fill>
      <patternFill patternType="gray125"/>
    </fill>
    <fill>
      <patternFill patternType="solid">
        <fgColor rgb="FF333300"/>
        <bgColor rgb="FF333300"/>
      </patternFill>
    </fill>
    <fill>
      <patternFill patternType="solid">
        <fgColor rgb="FF938953"/>
        <bgColor rgb="FF938953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A5A5A5"/>
        <bgColor rgb="FFA5A5A5"/>
      </patternFill>
    </fill>
    <fill>
      <patternFill patternType="solid">
        <fgColor rgb="FF76923C"/>
        <bgColor rgb="FF76923C"/>
      </patternFill>
    </fill>
    <fill>
      <patternFill patternType="solid">
        <fgColor rgb="FF974806"/>
        <bgColor rgb="FF974806"/>
      </patternFill>
    </fill>
    <fill>
      <patternFill patternType="solid">
        <fgColor rgb="FFC00000"/>
        <bgColor rgb="FFC00000"/>
      </patternFill>
    </fill>
    <fill>
      <patternFill patternType="solid">
        <fgColor rgb="FFFFFF99"/>
        <bgColor rgb="FFFFFF99"/>
      </patternFill>
    </fill>
    <fill>
      <patternFill patternType="solid">
        <fgColor rgb="FFC2D69B"/>
        <bgColor rgb="FFC2D69B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rgb="FFEEECE1"/>
        <bgColor rgb="FFEEECE1"/>
      </patternFill>
    </fill>
    <fill>
      <patternFill patternType="solid">
        <fgColor rgb="FFE36C09"/>
        <bgColor rgb="FFE36C09"/>
      </patternFill>
    </fill>
    <fill>
      <patternFill patternType="solid">
        <fgColor rgb="FFD6E3BC"/>
        <bgColor rgb="FFD6E3BC"/>
      </patternFill>
    </fill>
    <fill>
      <patternFill patternType="solid">
        <fgColor rgb="FFFABF8F"/>
        <bgColor rgb="FFFABF8F"/>
      </patternFill>
    </fill>
    <fill>
      <patternFill patternType="solid">
        <fgColor rgb="FFFBD4B4"/>
        <bgColor rgb="FFFBD4B4"/>
      </patternFill>
    </fill>
    <fill>
      <patternFill patternType="solid">
        <fgColor rgb="FF4F6128"/>
        <bgColor rgb="FF4F6128"/>
      </patternFill>
    </fill>
    <fill>
      <patternFill patternType="solid">
        <fgColor rgb="FF17365D"/>
        <bgColor rgb="FF17365D"/>
      </patternFill>
    </fill>
  </fills>
  <borders count="204">
    <border>
      <left/>
      <right/>
      <top/>
      <bottom/>
      <diagonal/>
    </border>
    <border>
      <left style="thin">
        <color rgb="FF333300"/>
      </left>
      <right/>
      <top style="thick">
        <color rgb="FF333300"/>
      </top>
      <bottom style="thin">
        <color rgb="FFFDE9D9"/>
      </bottom>
      <diagonal/>
    </border>
    <border>
      <left/>
      <right/>
      <top style="thick">
        <color rgb="FF333300"/>
      </top>
      <bottom style="thin">
        <color rgb="FFFDE9D9"/>
      </bottom>
      <diagonal/>
    </border>
    <border>
      <left/>
      <right style="thin">
        <color rgb="FF333300"/>
      </right>
      <top style="thick">
        <color rgb="FF333300"/>
      </top>
      <bottom style="thin">
        <color rgb="FFFDE9D9"/>
      </bottom>
      <diagonal/>
    </border>
    <border>
      <left style="thin">
        <color rgb="FF938953"/>
      </left>
      <right/>
      <top style="thin">
        <color rgb="FFFDE9D9"/>
      </top>
      <bottom style="thin">
        <color rgb="FF938953"/>
      </bottom>
      <diagonal/>
    </border>
    <border>
      <left/>
      <right/>
      <top style="thin">
        <color rgb="FFFDE9D9"/>
      </top>
      <bottom style="thin">
        <color rgb="FF938953"/>
      </bottom>
      <diagonal/>
    </border>
    <border>
      <left/>
      <right style="thin">
        <color rgb="FF938953"/>
      </right>
      <top style="thin">
        <color rgb="FFFDE9D9"/>
      </top>
      <bottom style="thin">
        <color rgb="FF938953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 style="thin">
        <color rgb="FFBFBFBF"/>
      </right>
      <top style="thin">
        <color rgb="FFBFBFBF"/>
      </top>
      <bottom style="hair">
        <color rgb="FFBFBFBF"/>
      </bottom>
      <diagonal/>
    </border>
    <border>
      <left style="thin">
        <color rgb="FFBFBFBF"/>
      </left>
      <right/>
      <top/>
      <bottom/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 style="thin">
        <color rgb="FFBFBFBF"/>
      </right>
      <top style="hair">
        <color rgb="FFBFBFBF"/>
      </top>
      <bottom style="hair">
        <color rgb="FFBFBFBF"/>
      </bottom>
      <diagonal/>
    </border>
    <border>
      <left/>
      <right style="thin">
        <color rgb="FFBFBFBF"/>
      </right>
      <top style="hair">
        <color rgb="FFBFBFBF"/>
      </top>
      <bottom style="hair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ck">
        <color rgb="FF333300"/>
      </left>
      <right/>
      <top style="thick">
        <color rgb="FF333300"/>
      </top>
      <bottom style="thick">
        <color rgb="FF333300"/>
      </bottom>
      <diagonal/>
    </border>
    <border>
      <left/>
      <right/>
      <top style="thick">
        <color rgb="FF333300"/>
      </top>
      <bottom style="thick">
        <color rgb="FF333300"/>
      </bottom>
      <diagonal/>
    </border>
    <border>
      <left/>
      <right style="thick">
        <color rgb="FF333300"/>
      </right>
      <top style="thick">
        <color rgb="FF333300"/>
      </top>
      <bottom style="thick">
        <color rgb="FF333300"/>
      </bottom>
      <diagonal/>
    </border>
    <border>
      <left style="thick">
        <color rgb="FF333300"/>
      </left>
      <right/>
      <top/>
      <bottom/>
      <diagonal/>
    </border>
    <border>
      <left style="thin">
        <color rgb="FFBFBFBF"/>
      </left>
      <right/>
      <top style="thick">
        <color rgb="FF494429"/>
      </top>
      <bottom/>
      <diagonal/>
    </border>
    <border>
      <left/>
      <right/>
      <top style="thick">
        <color rgb="FF494429"/>
      </top>
      <bottom/>
      <diagonal/>
    </border>
    <border>
      <left/>
      <right style="thin">
        <color rgb="FFBFBFBF"/>
      </right>
      <top style="thick">
        <color rgb="FF494429"/>
      </top>
      <bottom/>
      <diagonal/>
    </border>
    <border>
      <left style="thin">
        <color rgb="FFBFBFBF"/>
      </left>
      <right/>
      <top/>
      <bottom/>
      <diagonal/>
    </border>
    <border>
      <left/>
      <right/>
      <top/>
      <bottom/>
      <diagonal/>
    </border>
    <border>
      <left/>
      <right style="thin">
        <color rgb="FFBFBFBF"/>
      </right>
      <top/>
      <bottom/>
      <diagonal/>
    </border>
    <border>
      <left/>
      <right/>
      <top/>
      <bottom/>
      <diagonal/>
    </border>
    <border>
      <left/>
      <right style="thin">
        <color rgb="FFBFBFBF"/>
      </right>
      <top/>
      <bottom/>
      <diagonal/>
    </border>
    <border>
      <left/>
      <right/>
      <top/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/>
      <bottom/>
      <diagonal/>
    </border>
    <border>
      <left style="thin">
        <color rgb="FFBFBFBF"/>
      </left>
      <right/>
      <top/>
      <bottom style="medium">
        <color rgb="FF938953"/>
      </bottom>
      <diagonal/>
    </border>
    <border>
      <left/>
      <right/>
      <top/>
      <bottom style="medium">
        <color rgb="FF938953"/>
      </bottom>
      <diagonal/>
    </border>
    <border>
      <left/>
      <right style="thin">
        <color rgb="FFBFBFBF"/>
      </right>
      <top/>
      <bottom style="medium">
        <color rgb="FF938953"/>
      </bottom>
      <diagonal/>
    </border>
    <border>
      <left style="thin">
        <color rgb="FF938953"/>
      </left>
      <right/>
      <top style="medium">
        <color rgb="FF938953"/>
      </top>
      <bottom style="medium">
        <color rgb="FF938953"/>
      </bottom>
      <diagonal/>
    </border>
    <border>
      <left/>
      <right/>
      <top style="medium">
        <color rgb="FF938953"/>
      </top>
      <bottom style="medium">
        <color rgb="FF938953"/>
      </bottom>
      <diagonal/>
    </border>
    <border>
      <left/>
      <right style="thin">
        <color rgb="FF938953"/>
      </right>
      <top style="medium">
        <color rgb="FF938953"/>
      </top>
      <bottom style="medium">
        <color rgb="FF938953"/>
      </bottom>
      <diagonal/>
    </border>
    <border>
      <left style="thin">
        <color rgb="FFBFBFBF"/>
      </left>
      <right/>
      <top style="medium">
        <color rgb="FF938953"/>
      </top>
      <bottom/>
      <diagonal/>
    </border>
    <border>
      <left/>
      <right/>
      <top style="medium">
        <color rgb="FF938953"/>
      </top>
      <bottom/>
      <diagonal/>
    </border>
    <border>
      <left/>
      <right style="thin">
        <color rgb="FFBFBFBF"/>
      </right>
      <top style="medium">
        <color rgb="FF938953"/>
      </top>
      <bottom/>
      <diagonal/>
    </border>
    <border>
      <left/>
      <right/>
      <top/>
      <bottom/>
      <diagonal/>
    </border>
    <border>
      <left style="thin">
        <color rgb="FF0C0C0C"/>
      </left>
      <right/>
      <top style="thin">
        <color rgb="FF0C0C0C"/>
      </top>
      <bottom/>
      <diagonal/>
    </border>
    <border>
      <left style="thin">
        <color theme="0"/>
      </left>
      <right/>
      <top style="thin">
        <color rgb="FF0C0C0C"/>
      </top>
      <bottom style="thin">
        <color theme="0"/>
      </bottom>
      <diagonal/>
    </border>
    <border>
      <left/>
      <right style="thin">
        <color theme="0"/>
      </right>
      <top style="thin">
        <color rgb="FF0C0C0C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0C0C0C"/>
      </top>
      <bottom style="thin">
        <color rgb="FFFFFFCC"/>
      </bottom>
      <diagonal/>
    </border>
    <border>
      <left/>
      <right style="thin">
        <color rgb="FFFFFFCC"/>
      </right>
      <top style="thin">
        <color rgb="FF0C0C0C"/>
      </top>
      <bottom/>
      <diagonal/>
    </border>
    <border>
      <left style="thin">
        <color rgb="FFFFFFCC"/>
      </left>
      <right/>
      <top style="thin">
        <color rgb="FF0C0C0C"/>
      </top>
      <bottom style="thin">
        <color rgb="FFFFFFCC"/>
      </bottom>
      <diagonal/>
    </border>
    <border>
      <left/>
      <right style="thin">
        <color rgb="FF0C0C0C"/>
      </right>
      <top style="thin">
        <color rgb="FF0C0C0C"/>
      </top>
      <bottom style="thin">
        <color rgb="FFFFFFCC"/>
      </bottom>
      <diagonal/>
    </border>
    <border>
      <left/>
      <right/>
      <top/>
      <bottom/>
      <diagonal/>
    </border>
    <border>
      <left style="thin">
        <color rgb="FF0C0C0C"/>
      </left>
      <right/>
      <top/>
      <bottom style="thin">
        <color rgb="FF0C0C0C"/>
      </bottom>
      <diagonal/>
    </border>
    <border>
      <left style="thin">
        <color theme="0"/>
      </left>
      <right/>
      <top/>
      <bottom style="thin">
        <color rgb="FF0C0C0C"/>
      </bottom>
      <diagonal/>
    </border>
    <border>
      <left style="dotted">
        <color rgb="FFEAF1DD"/>
      </left>
      <right style="thin">
        <color theme="0"/>
      </right>
      <top/>
      <bottom style="thin">
        <color rgb="FF0C0C0C"/>
      </bottom>
      <diagonal/>
    </border>
    <border>
      <left style="thin">
        <color theme="0"/>
      </left>
      <right style="thin">
        <color theme="0"/>
      </right>
      <top style="thin">
        <color rgb="FFFFFFCC"/>
      </top>
      <bottom style="thin">
        <color rgb="FF0C0C0C"/>
      </bottom>
      <diagonal/>
    </border>
    <border>
      <left/>
      <right style="thin">
        <color rgb="FFFFFFCC"/>
      </right>
      <top/>
      <bottom style="thin">
        <color rgb="FF0C0C0C"/>
      </bottom>
      <diagonal/>
    </border>
    <border>
      <left style="thin">
        <color rgb="FFFFFFCC"/>
      </left>
      <right style="thin">
        <color rgb="FFFFFFCC"/>
      </right>
      <top style="thin">
        <color rgb="FFFFFFCC"/>
      </top>
      <bottom style="thin">
        <color rgb="FF0C0C0C"/>
      </bottom>
      <diagonal/>
    </border>
    <border>
      <left style="thin">
        <color rgb="FFFFFFCC"/>
      </left>
      <right style="thin">
        <color rgb="FF0C0C0C"/>
      </right>
      <top style="thin">
        <color rgb="FFFFFFCC"/>
      </top>
      <bottom style="thin">
        <color rgb="FF0C0C0C"/>
      </bottom>
      <diagonal/>
    </border>
    <border>
      <left style="thin">
        <color rgb="FF0C0C0C"/>
      </left>
      <right/>
      <top/>
      <bottom style="hair">
        <color rgb="FFBFBFBF"/>
      </bottom>
      <diagonal/>
    </border>
    <border>
      <left style="thin">
        <color rgb="FFC00000"/>
      </left>
      <right style="hair">
        <color rgb="FF4F6128"/>
      </right>
      <top style="thin">
        <color rgb="FF0C0C0C"/>
      </top>
      <bottom style="hair">
        <color rgb="FFBFBFBF"/>
      </bottom>
      <diagonal/>
    </border>
    <border>
      <left style="hair">
        <color rgb="FF4F6128"/>
      </left>
      <right style="thin">
        <color rgb="FFC00000"/>
      </right>
      <top style="thin">
        <color rgb="FF0C0C0C"/>
      </top>
      <bottom style="hair">
        <color rgb="FFBFBFBF"/>
      </bottom>
      <diagonal/>
    </border>
    <border>
      <left style="thin">
        <color rgb="FFC00000"/>
      </left>
      <right style="thin">
        <color rgb="FFC00000"/>
      </right>
      <top style="thin">
        <color rgb="FF0C0C0C"/>
      </top>
      <bottom style="hair">
        <color rgb="FFBFBFBF"/>
      </bottom>
      <diagonal/>
    </border>
    <border>
      <left/>
      <right style="hair">
        <color rgb="FFBFBFBF"/>
      </right>
      <top/>
      <bottom style="hair">
        <color rgb="FFBFBFBF"/>
      </bottom>
      <diagonal/>
    </border>
    <border>
      <left style="hair">
        <color rgb="FFBFBFBF"/>
      </left>
      <right style="hair">
        <color rgb="FFBFBFBF"/>
      </right>
      <top/>
      <bottom style="hair">
        <color rgb="FFBFBFBF"/>
      </bottom>
      <diagonal/>
    </border>
    <border>
      <left style="hair">
        <color rgb="FFBFBFBF"/>
      </left>
      <right style="thin">
        <color rgb="FF0C0C0C"/>
      </right>
      <top/>
      <bottom style="hair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C00000"/>
      </left>
      <right style="hair">
        <color rgb="FF4F6128"/>
      </right>
      <top style="hair">
        <color rgb="FFBFBFBF"/>
      </top>
      <bottom style="hair">
        <color rgb="FFBFBFBF"/>
      </bottom>
      <diagonal/>
    </border>
    <border>
      <left style="hair">
        <color rgb="FF4F6128"/>
      </left>
      <right style="thin">
        <color rgb="FFC00000"/>
      </right>
      <top style="hair">
        <color rgb="FFBFBFBF"/>
      </top>
      <bottom style="hair">
        <color rgb="FFBFBFBF"/>
      </bottom>
      <diagonal/>
    </border>
    <border>
      <left style="thin">
        <color rgb="FFC00000"/>
      </left>
      <right style="thin">
        <color rgb="FFC00000"/>
      </right>
      <top style="hair">
        <color rgb="FFBFBFBF"/>
      </top>
      <bottom style="hair">
        <color rgb="FFBFBFBF"/>
      </bottom>
      <diagonal/>
    </border>
    <border>
      <left/>
      <right style="hair">
        <color rgb="FFBFBFBF"/>
      </right>
      <top style="hair">
        <color rgb="FFBFBFBF"/>
      </top>
      <bottom style="hair">
        <color rgb="FFBFBFBF"/>
      </bottom>
      <diagonal/>
    </border>
    <border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>
      <left style="hair">
        <color rgb="FFBFBFBF"/>
      </left>
      <right style="thin">
        <color rgb="FF0C0C0C"/>
      </right>
      <top style="hair">
        <color rgb="FFBFBFBF"/>
      </top>
      <bottom style="hair">
        <color rgb="FFBFBFBF"/>
      </bottom>
      <diagonal/>
    </border>
    <border>
      <left style="thin">
        <color rgb="FF0C0C0C"/>
      </left>
      <right/>
      <top style="hair">
        <color rgb="FFBFBFBF"/>
      </top>
      <bottom style="hair">
        <color rgb="FFBFBFBF"/>
      </bottom>
      <diagonal/>
    </border>
    <border>
      <left style="thin">
        <color rgb="FF0C0C0C"/>
      </left>
      <right/>
      <top style="hair">
        <color rgb="FFBFBFBF"/>
      </top>
      <bottom style="thin">
        <color rgb="FFBFBFBF"/>
      </bottom>
      <diagonal/>
    </border>
    <border>
      <left style="thin">
        <color rgb="FFC00000"/>
      </left>
      <right style="hair">
        <color rgb="FF4F6128"/>
      </right>
      <top style="hair">
        <color rgb="FFBFBFBF"/>
      </top>
      <bottom style="thin">
        <color rgb="FFBFBFBF"/>
      </bottom>
      <diagonal/>
    </border>
    <border>
      <left style="hair">
        <color rgb="FF4F6128"/>
      </left>
      <right style="thin">
        <color rgb="FFC00000"/>
      </right>
      <top style="hair">
        <color rgb="FFBFBFBF"/>
      </top>
      <bottom style="thin">
        <color rgb="FFBFBFBF"/>
      </bottom>
      <diagonal/>
    </border>
    <border>
      <left style="thin">
        <color rgb="FFC00000"/>
      </left>
      <right style="thin">
        <color rgb="FFC00000"/>
      </right>
      <top style="hair">
        <color rgb="FFBFBFBF"/>
      </top>
      <bottom style="thin">
        <color rgb="FFBFBFBF"/>
      </bottom>
      <diagonal/>
    </border>
    <border>
      <left/>
      <right style="hair">
        <color rgb="FFBFBFBF"/>
      </right>
      <top style="hair">
        <color rgb="FFBFBFBF"/>
      </top>
      <bottom style="thin">
        <color rgb="FFBFBFBF"/>
      </bottom>
      <diagonal/>
    </border>
    <border>
      <left style="hair">
        <color rgb="FFBFBFBF"/>
      </left>
      <right style="hair">
        <color rgb="FFBFBFBF"/>
      </right>
      <top style="hair">
        <color rgb="FFBFBFBF"/>
      </top>
      <bottom style="thin">
        <color rgb="FFBFBFBF"/>
      </bottom>
      <diagonal/>
    </border>
    <border>
      <left style="hair">
        <color rgb="FFBFBFBF"/>
      </left>
      <right style="thin">
        <color rgb="FF0C0C0C"/>
      </right>
      <top style="hair">
        <color rgb="FFBFBFBF"/>
      </top>
      <bottom style="thin">
        <color rgb="FFBFBFBF"/>
      </bottom>
      <diagonal/>
    </border>
    <border>
      <left style="thin">
        <color rgb="FFC00000"/>
      </left>
      <right style="hair">
        <color rgb="FF4F6128"/>
      </right>
      <top/>
      <bottom style="hair">
        <color rgb="FFBFBFBF"/>
      </bottom>
      <diagonal/>
    </border>
    <border>
      <left style="hair">
        <color rgb="FF4F6128"/>
      </left>
      <right style="thin">
        <color rgb="FFC00000"/>
      </right>
      <top/>
      <bottom style="hair">
        <color rgb="FFBFBFBF"/>
      </bottom>
      <diagonal/>
    </border>
    <border>
      <left style="thin">
        <color rgb="FFC00000"/>
      </left>
      <right style="thin">
        <color rgb="FFC00000"/>
      </right>
      <top/>
      <bottom style="hair">
        <color rgb="FFBFBFBF"/>
      </bottom>
      <diagonal/>
    </border>
    <border>
      <left/>
      <right style="thin">
        <color rgb="FF0C0C0C"/>
      </right>
      <top/>
      <bottom/>
      <diagonal/>
    </border>
    <border>
      <left style="thin">
        <color rgb="FF0C0C0C"/>
      </left>
      <right/>
      <top style="hair">
        <color rgb="FFBFBFBF"/>
      </top>
      <bottom style="thin">
        <color rgb="FF0C0C0C"/>
      </bottom>
      <diagonal/>
    </border>
    <border>
      <left style="thin">
        <color rgb="FFC00000"/>
      </left>
      <right style="hair">
        <color rgb="FF4F6128"/>
      </right>
      <top style="hair">
        <color rgb="FFBFBFBF"/>
      </top>
      <bottom style="thin">
        <color rgb="FF0C0C0C"/>
      </bottom>
      <diagonal/>
    </border>
    <border>
      <left style="hair">
        <color rgb="FF4F6128"/>
      </left>
      <right style="thin">
        <color rgb="FFC00000"/>
      </right>
      <top style="hair">
        <color rgb="FFBFBFBF"/>
      </top>
      <bottom style="thin">
        <color rgb="FF0C0C0C"/>
      </bottom>
      <diagonal/>
    </border>
    <border>
      <left style="thin">
        <color rgb="FFC00000"/>
      </left>
      <right style="thin">
        <color rgb="FFC00000"/>
      </right>
      <top style="hair">
        <color rgb="FFBFBFBF"/>
      </top>
      <bottom style="thin">
        <color rgb="FF0C0C0C"/>
      </bottom>
      <diagonal/>
    </border>
    <border>
      <left/>
      <right style="hair">
        <color rgb="FFBFBFBF"/>
      </right>
      <top style="hair">
        <color rgb="FFBFBFBF"/>
      </top>
      <bottom style="thin">
        <color rgb="FF0C0C0C"/>
      </bottom>
      <diagonal/>
    </border>
    <border>
      <left style="hair">
        <color rgb="FFBFBFBF"/>
      </left>
      <right style="hair">
        <color rgb="FFBFBFBF"/>
      </right>
      <top style="hair">
        <color rgb="FFBFBFBF"/>
      </top>
      <bottom style="thin">
        <color rgb="FF0C0C0C"/>
      </bottom>
      <diagonal/>
    </border>
    <border>
      <left style="hair">
        <color rgb="FFBFBFBF"/>
      </left>
      <right style="thin">
        <color rgb="FF0C0C0C"/>
      </right>
      <top style="hair">
        <color rgb="FFBFBFBF"/>
      </top>
      <bottom style="thin">
        <color rgb="FF0C0C0C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333300"/>
      </left>
      <right/>
      <top style="thick">
        <color rgb="FF333300"/>
      </top>
      <bottom style="thick">
        <color rgb="FF333300"/>
      </bottom>
      <diagonal/>
    </border>
    <border>
      <left/>
      <right/>
      <top style="thick">
        <color rgb="FF333300"/>
      </top>
      <bottom style="thick">
        <color rgb="FF333300"/>
      </bottom>
      <diagonal/>
    </border>
    <border>
      <left/>
      <right/>
      <top style="thick">
        <color rgb="FF333300"/>
      </top>
      <bottom style="thick">
        <color rgb="FF333300"/>
      </bottom>
      <diagonal/>
    </border>
    <border>
      <left/>
      <right/>
      <top style="thick">
        <color rgb="FF333300"/>
      </top>
      <bottom style="thick">
        <color rgb="FF333300"/>
      </bottom>
      <diagonal/>
    </border>
    <border>
      <left/>
      <right style="thick">
        <color rgb="FF333300"/>
      </right>
      <top style="thick">
        <color rgb="FF333300"/>
      </top>
      <bottom style="thick">
        <color rgb="FF333300"/>
      </bottom>
      <diagonal/>
    </border>
    <border>
      <left style="medium">
        <color rgb="FFC00000"/>
      </left>
      <right/>
      <top style="medium">
        <color rgb="FFC00000"/>
      </top>
      <bottom style="thin">
        <color rgb="FFFFFF99"/>
      </bottom>
      <diagonal/>
    </border>
    <border>
      <left/>
      <right style="medium">
        <color rgb="FFC00000"/>
      </right>
      <top style="medium">
        <color rgb="FFC00000"/>
      </top>
      <bottom style="thin">
        <color rgb="FFFFFF99"/>
      </bottom>
      <diagonal/>
    </border>
    <border>
      <left/>
      <right/>
      <top style="medium">
        <color rgb="FFC00000"/>
      </top>
      <bottom style="thin">
        <color rgb="FFFFFF99"/>
      </bottom>
      <diagonal/>
    </border>
    <border>
      <left/>
      <right style="thin">
        <color rgb="FFBFBFBF"/>
      </right>
      <top/>
      <bottom/>
      <diagonal/>
    </border>
    <border>
      <left style="medium">
        <color rgb="FFC00000"/>
      </left>
      <right/>
      <top style="thin">
        <color rgb="FFFFFF99"/>
      </top>
      <bottom style="medium">
        <color rgb="FFC00000"/>
      </bottom>
      <diagonal/>
    </border>
    <border>
      <left/>
      <right style="medium">
        <color rgb="FFC00000"/>
      </right>
      <top style="thin">
        <color rgb="FFFFFF99"/>
      </top>
      <bottom style="medium">
        <color rgb="FFC00000"/>
      </bottom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thin">
        <color rgb="FF4F6128"/>
      </left>
      <right style="thin">
        <color rgb="FFFFFFCC"/>
      </right>
      <top style="thin">
        <color rgb="FF4F6128"/>
      </top>
      <bottom/>
      <diagonal/>
    </border>
    <border>
      <left/>
      <right style="thin">
        <color rgb="FF4F6128"/>
      </right>
      <top style="thin">
        <color rgb="FF4F6128"/>
      </top>
      <bottom/>
      <diagonal/>
    </border>
    <border>
      <left style="thin">
        <color rgb="FF4F6128"/>
      </left>
      <right/>
      <top style="thin">
        <color rgb="FF4F6128"/>
      </top>
      <bottom style="thin">
        <color rgb="FFFFFFCC"/>
      </bottom>
      <diagonal/>
    </border>
    <border>
      <left/>
      <right/>
      <top style="thin">
        <color rgb="FF4F6128"/>
      </top>
      <bottom style="thin">
        <color rgb="FFFFFFCC"/>
      </bottom>
      <diagonal/>
    </border>
    <border>
      <left/>
      <right style="thin">
        <color rgb="FF4F6128"/>
      </right>
      <top style="thin">
        <color rgb="FF4F6128"/>
      </top>
      <bottom style="thin">
        <color rgb="FFFFFFCC"/>
      </bottom>
      <diagonal/>
    </border>
    <border>
      <left/>
      <right/>
      <top style="thin">
        <color rgb="FF4F6128"/>
      </top>
      <bottom style="thin">
        <color rgb="FFFFFFCC"/>
      </bottom>
      <diagonal/>
    </border>
    <border>
      <left style="thin">
        <color rgb="FF4F6128"/>
      </left>
      <right style="thin">
        <color rgb="FFFFFFCC"/>
      </right>
      <top/>
      <bottom style="medium">
        <color rgb="FFFFFFCC"/>
      </bottom>
      <diagonal/>
    </border>
    <border>
      <left/>
      <right style="thin">
        <color rgb="FF4F6128"/>
      </right>
      <top/>
      <bottom style="medium">
        <color rgb="FFFFFFCC"/>
      </bottom>
      <diagonal/>
    </border>
    <border>
      <left style="thin">
        <color rgb="FF4F6128"/>
      </left>
      <right style="thin">
        <color rgb="FFFFFFCC"/>
      </right>
      <top style="thin">
        <color rgb="FFFFFFCC"/>
      </top>
      <bottom style="medium">
        <color rgb="FFFFFFCC"/>
      </bottom>
      <diagonal/>
    </border>
    <border>
      <left style="thin">
        <color rgb="FFFFFFCC"/>
      </left>
      <right style="thin">
        <color rgb="FFFFFFCC"/>
      </right>
      <top style="thin">
        <color rgb="FFFFFFCC"/>
      </top>
      <bottom style="medium">
        <color rgb="FFFFFFCC"/>
      </bottom>
      <diagonal/>
    </border>
    <border>
      <left style="thin">
        <color rgb="FFFFFFCC"/>
      </left>
      <right style="thin">
        <color rgb="FF4F6128"/>
      </right>
      <top style="thin">
        <color rgb="FFFFFFCC"/>
      </top>
      <bottom style="medium">
        <color rgb="FFFFFFCC"/>
      </bottom>
      <diagonal/>
    </border>
    <border>
      <left style="thin">
        <color rgb="FF4F6128"/>
      </left>
      <right style="thin">
        <color rgb="FFFFFFCC"/>
      </right>
      <top/>
      <bottom style="thin">
        <color rgb="FF4F6128"/>
      </bottom>
      <diagonal/>
    </border>
    <border>
      <left/>
      <right style="thin">
        <color rgb="FFFFFFCC"/>
      </right>
      <top style="thin">
        <color rgb="FFFFFFCC"/>
      </top>
      <bottom style="thin">
        <color rgb="FF4F6128"/>
      </bottom>
      <diagonal/>
    </border>
    <border>
      <left style="thin">
        <color rgb="FFFFFFCC"/>
      </left>
      <right style="thin">
        <color rgb="FF4F6128"/>
      </right>
      <top style="thin">
        <color rgb="FFFFFFCC"/>
      </top>
      <bottom style="thin">
        <color rgb="FF4F6128"/>
      </bottom>
      <diagonal/>
    </border>
    <border>
      <left style="thin">
        <color rgb="FF4F6128"/>
      </left>
      <right style="thin">
        <color rgb="FFBFBFBF"/>
      </right>
      <top/>
      <bottom style="thin">
        <color rgb="FF4F6128"/>
      </bottom>
      <diagonal/>
    </border>
    <border>
      <left style="thin">
        <color rgb="FFBFBFBF"/>
      </left>
      <right style="thin">
        <color rgb="FF4F6128"/>
      </right>
      <top/>
      <bottom style="thin">
        <color rgb="FF4F6128"/>
      </bottom>
      <diagonal/>
    </border>
    <border>
      <left style="thin">
        <color rgb="FFBFBFBF"/>
      </left>
      <right style="thin">
        <color rgb="FFBFBFBF"/>
      </right>
      <top/>
      <bottom style="thin">
        <color rgb="FF4F6128"/>
      </bottom>
      <diagonal/>
    </border>
    <border>
      <left style="thin">
        <color rgb="FFBFBFBF"/>
      </left>
      <right style="thin">
        <color rgb="FFBFBFBF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/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 style="thin">
        <color rgb="FFBFBFBF"/>
      </right>
      <top/>
      <bottom style="thin">
        <color rgb="FFD8D8D8"/>
      </bottom>
      <diagonal/>
    </border>
    <border>
      <left style="thin">
        <color rgb="FFBFBFBF"/>
      </left>
      <right style="thin">
        <color rgb="FFBFBFBF"/>
      </right>
      <top/>
      <bottom style="thin">
        <color rgb="FFD8D8D8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D8D8D8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medium">
        <color rgb="FF974806"/>
      </left>
      <right/>
      <top style="medium">
        <color rgb="FF974806"/>
      </top>
      <bottom style="thin">
        <color rgb="FFFFFFCC"/>
      </bottom>
      <diagonal/>
    </border>
    <border>
      <left/>
      <right style="medium">
        <color rgb="FF974806"/>
      </right>
      <top style="medium">
        <color rgb="FF974806"/>
      </top>
      <bottom style="thin">
        <color rgb="FFFFFFCC"/>
      </bottom>
      <diagonal/>
    </border>
    <border>
      <left style="medium">
        <color rgb="FF974806"/>
      </left>
      <right style="thin">
        <color rgb="FFFFFFCC"/>
      </right>
      <top style="medium">
        <color rgb="FF974806"/>
      </top>
      <bottom/>
      <diagonal/>
    </border>
    <border>
      <left style="thin">
        <color rgb="FFFFFFCC"/>
      </left>
      <right/>
      <top style="medium">
        <color rgb="FF974806"/>
      </top>
      <bottom style="thin">
        <color rgb="FFFFFFCC"/>
      </bottom>
      <diagonal/>
    </border>
    <border>
      <left/>
      <right style="thin">
        <color rgb="FF4F6128"/>
      </right>
      <top/>
      <bottom style="thin">
        <color rgb="FF4F6128"/>
      </bottom>
      <diagonal/>
    </border>
    <border>
      <left style="thin">
        <color rgb="FF4F6128"/>
      </left>
      <right style="thin">
        <color rgb="FFFFFFCC"/>
      </right>
      <top style="thin">
        <color rgb="FFFFFFCC"/>
      </top>
      <bottom style="thin">
        <color rgb="FF4F6128"/>
      </bottom>
      <diagonal/>
    </border>
    <border>
      <left style="thin">
        <color rgb="FFFFFFCC"/>
      </left>
      <right style="thin">
        <color rgb="FFFFFFCC"/>
      </right>
      <top style="thin">
        <color rgb="FFFFFFCC"/>
      </top>
      <bottom style="thin">
        <color rgb="FF4F6128"/>
      </bottom>
      <diagonal/>
    </border>
    <border>
      <left style="medium">
        <color rgb="FF974806"/>
      </left>
      <right style="thin">
        <color rgb="FFFFFFCC"/>
      </right>
      <top style="thin">
        <color rgb="FFFFFFCC"/>
      </top>
      <bottom style="medium">
        <color rgb="FF974806"/>
      </bottom>
      <diagonal/>
    </border>
    <border>
      <left style="thin">
        <color rgb="FFFFFFCC"/>
      </left>
      <right style="medium">
        <color rgb="FF974806"/>
      </right>
      <top style="thin">
        <color rgb="FFFFFFCC"/>
      </top>
      <bottom style="medium">
        <color rgb="FF974806"/>
      </bottom>
      <diagonal/>
    </border>
    <border>
      <left style="medium">
        <color rgb="FF974806"/>
      </left>
      <right style="thin">
        <color rgb="FFFFFFCC"/>
      </right>
      <top/>
      <bottom style="medium">
        <color rgb="FF974806"/>
      </bottom>
      <diagonal/>
    </border>
    <border>
      <left style="thin">
        <color rgb="FFFFFFCC"/>
      </left>
      <right style="thin">
        <color rgb="FFFFFFCC"/>
      </right>
      <top style="thin">
        <color rgb="FFFFFFCC"/>
      </top>
      <bottom style="medium">
        <color rgb="FF974806"/>
      </bottom>
      <diagonal/>
    </border>
    <border>
      <left style="thin">
        <color rgb="FF974806"/>
      </left>
      <right style="thin">
        <color rgb="FFBFBFBF"/>
      </right>
      <top style="medium">
        <color rgb="FF974806"/>
      </top>
      <bottom style="thin">
        <color rgb="FF974806"/>
      </bottom>
      <diagonal/>
    </border>
    <border>
      <left style="thin">
        <color rgb="FFBFBFBF"/>
      </left>
      <right style="thin">
        <color rgb="FF974806"/>
      </right>
      <top style="medium">
        <color rgb="FF974806"/>
      </top>
      <bottom style="thin">
        <color rgb="FF974806"/>
      </bottom>
      <diagonal/>
    </border>
    <border>
      <left style="thin">
        <color rgb="FFBFBFBF"/>
      </left>
      <right style="thin">
        <color rgb="FFBFBFBF"/>
      </right>
      <top style="medium">
        <color rgb="FF974806"/>
      </top>
      <bottom style="thin">
        <color rgb="FF974806"/>
      </bottom>
      <diagonal/>
    </border>
    <border>
      <left style="thin">
        <color rgb="FFBFBFBF"/>
      </left>
      <right/>
      <top/>
      <bottom style="thin">
        <color rgb="FFD8D8D8"/>
      </bottom>
      <diagonal/>
    </border>
    <border>
      <left style="thin">
        <color rgb="FF4F6128"/>
      </left>
      <right style="thin">
        <color rgb="FF4F6128"/>
      </right>
      <top style="thin">
        <color rgb="FF4F6128"/>
      </top>
      <bottom style="thin">
        <color rgb="FF4F6128"/>
      </bottom>
      <diagonal/>
    </border>
    <border>
      <left/>
      <right style="thin">
        <color rgb="FFBFBFBF"/>
      </right>
      <top style="thin">
        <color rgb="FF4F6128"/>
      </top>
      <bottom style="thin">
        <color rgb="FF4F6128"/>
      </bottom>
      <diagonal/>
    </border>
    <border>
      <left style="thin">
        <color rgb="FFBFBFBF"/>
      </left>
      <right style="thin">
        <color rgb="FFBFBFBF"/>
      </right>
      <top style="thin">
        <color rgb="FF4F6128"/>
      </top>
      <bottom style="thin">
        <color rgb="FF4F6128"/>
      </bottom>
      <diagonal/>
    </border>
    <border>
      <left style="thin">
        <color rgb="FFBFBFBF"/>
      </left>
      <right/>
      <top style="thin">
        <color rgb="FF4F6128"/>
      </top>
      <bottom style="thin">
        <color rgb="FF4F6128"/>
      </bottom>
      <diagonal/>
    </border>
    <border>
      <left style="thin">
        <color rgb="FF974806"/>
      </left>
      <right style="thin">
        <color rgb="FF974806"/>
      </right>
      <top style="thin">
        <color rgb="FF974806"/>
      </top>
      <bottom style="thin">
        <color rgb="FF974806"/>
      </bottom>
      <diagonal/>
    </border>
    <border>
      <left style="thin">
        <color rgb="FF974806"/>
      </left>
      <right/>
      <top style="thin">
        <color rgb="FF974806"/>
      </top>
      <bottom style="thin">
        <color rgb="FFFFFFCC"/>
      </bottom>
      <diagonal/>
    </border>
    <border>
      <left/>
      <right style="thin">
        <color rgb="FF974806"/>
      </right>
      <top style="thin">
        <color rgb="FF974806"/>
      </top>
      <bottom style="thin">
        <color rgb="FFFFFFCC"/>
      </bottom>
      <diagonal/>
    </border>
    <border>
      <left style="thin">
        <color rgb="FF974806"/>
      </left>
      <right style="thin">
        <color rgb="FFFFFFCC"/>
      </right>
      <top style="thin">
        <color rgb="FF974806"/>
      </top>
      <bottom/>
      <diagonal/>
    </border>
    <border>
      <left style="thin">
        <color rgb="FFFFFFCC"/>
      </left>
      <right/>
      <top style="thin">
        <color rgb="FF974806"/>
      </top>
      <bottom style="thin">
        <color rgb="FFFFFFCC"/>
      </bottom>
      <diagonal/>
    </border>
    <border>
      <left style="thin">
        <color rgb="FF974806"/>
      </left>
      <right style="thin">
        <color rgb="FFFFFFCC"/>
      </right>
      <top style="thin">
        <color rgb="FFFFFFCC"/>
      </top>
      <bottom style="medium">
        <color rgb="FF974806"/>
      </bottom>
      <diagonal/>
    </border>
    <border>
      <left style="thin">
        <color rgb="FFFFFFCC"/>
      </left>
      <right style="thin">
        <color rgb="FF974806"/>
      </right>
      <top style="thin">
        <color rgb="FFFFFFCC"/>
      </top>
      <bottom style="medium">
        <color rgb="FF974806"/>
      </bottom>
      <diagonal/>
    </border>
    <border>
      <left style="thin">
        <color rgb="FF974806"/>
      </left>
      <right style="thin">
        <color rgb="FFFFFFCC"/>
      </right>
      <top/>
      <bottom style="medium">
        <color rgb="FF974806"/>
      </bottom>
      <diagonal/>
    </border>
    <border>
      <left style="thin">
        <color rgb="FFBFBFBF"/>
      </left>
      <right/>
      <top/>
      <bottom/>
      <diagonal/>
    </border>
    <border>
      <left style="thin">
        <color rgb="FF974806"/>
      </left>
      <right style="thick">
        <color rgb="FF974806"/>
      </right>
      <top style="thin">
        <color rgb="FF974806"/>
      </top>
      <bottom/>
      <diagonal/>
    </border>
    <border>
      <left style="thin">
        <color rgb="FF974806"/>
      </left>
      <right style="thick">
        <color rgb="FF974806"/>
      </right>
      <top/>
      <bottom style="thin">
        <color rgb="FF974806"/>
      </bottom>
      <diagonal/>
    </border>
    <border>
      <left style="thin">
        <color rgb="FF4F6128"/>
      </left>
      <right style="thick">
        <color rgb="FF4F6128"/>
      </right>
      <top style="thin">
        <color rgb="FF4F6128"/>
      </top>
      <bottom/>
      <diagonal/>
    </border>
    <border>
      <left style="thin">
        <color rgb="FF4F6128"/>
      </left>
      <right style="thick">
        <color rgb="FF4F6128"/>
      </right>
      <top/>
      <bottom style="thin">
        <color rgb="FF4F6128"/>
      </bottom>
      <diagonal/>
    </border>
    <border>
      <left style="thin">
        <color rgb="FF17365D"/>
      </left>
      <right style="thick">
        <color rgb="FF17365D"/>
      </right>
      <top style="thin">
        <color rgb="FF17365D"/>
      </top>
      <bottom/>
      <diagonal/>
    </border>
    <border>
      <left style="thin">
        <color rgb="FF17365D"/>
      </left>
      <right style="thick">
        <color rgb="FF17365D"/>
      </right>
      <top/>
      <bottom style="thin">
        <color rgb="FF17365D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14" fontId="0" fillId="0" borderId="0" xfId="0" applyNumberFormat="1"/>
    <xf numFmtId="0" fontId="8" fillId="4" borderId="10" xfId="0" applyFont="1" applyFill="1" applyBorder="1"/>
    <xf numFmtId="0" fontId="6" fillId="4" borderId="10" xfId="0" applyFont="1" applyFill="1" applyBorder="1"/>
    <xf numFmtId="0" fontId="6" fillId="4" borderId="10" xfId="0" applyFont="1" applyFill="1" applyBorder="1" applyAlignment="1">
      <alignment horizontal="right"/>
    </xf>
    <xf numFmtId="14" fontId="9" fillId="4" borderId="10" xfId="0" applyNumberFormat="1" applyFont="1" applyFill="1" applyBorder="1"/>
    <xf numFmtId="0" fontId="1" fillId="4" borderId="11" xfId="0" applyFont="1" applyFill="1" applyBorder="1"/>
    <xf numFmtId="0" fontId="10" fillId="4" borderId="12" xfId="0" applyFont="1" applyFill="1" applyBorder="1" applyAlignment="1">
      <alignment horizontal="center" vertical="top"/>
    </xf>
    <xf numFmtId="0" fontId="11" fillId="4" borderId="16" xfId="0" applyFont="1" applyFill="1" applyBorder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1" fillId="4" borderId="17" xfId="0" applyFont="1" applyFill="1" applyBorder="1"/>
    <xf numFmtId="0" fontId="11" fillId="4" borderId="21" xfId="0" applyFont="1" applyFill="1" applyBorder="1"/>
    <xf numFmtId="0" fontId="14" fillId="0" borderId="0" xfId="0" applyFont="1" applyAlignment="1">
      <alignment vertical="center"/>
    </xf>
    <xf numFmtId="0" fontId="1" fillId="4" borderId="17" xfId="0" applyFont="1" applyFill="1" applyBorder="1"/>
    <xf numFmtId="0" fontId="15" fillId="0" borderId="0" xfId="0" applyFont="1" applyAlignment="1">
      <alignment horizontal="left" wrapText="1"/>
    </xf>
    <xf numFmtId="0" fontId="0" fillId="4" borderId="23" xfId="0" applyFill="1" applyBorder="1"/>
    <xf numFmtId="0" fontId="16" fillId="4" borderId="10" xfId="0" applyFont="1" applyFill="1" applyBorder="1" applyAlignment="1">
      <alignment horizontal="left" vertical="center"/>
    </xf>
    <xf numFmtId="0" fontId="0" fillId="4" borderId="10" xfId="0" applyFill="1" applyBorder="1"/>
    <xf numFmtId="0" fontId="17" fillId="4" borderId="11" xfId="0" applyFont="1" applyFill="1" applyBorder="1" applyAlignment="1">
      <alignment horizontal="center"/>
    </xf>
    <xf numFmtId="0" fontId="18" fillId="0" borderId="0" xfId="0" applyFont="1"/>
    <xf numFmtId="0" fontId="9" fillId="0" borderId="0" xfId="0" applyFont="1"/>
    <xf numFmtId="0" fontId="19" fillId="0" borderId="0" xfId="0" applyFont="1" applyAlignment="1">
      <alignment horizontal="left" wrapText="1"/>
    </xf>
    <xf numFmtId="0" fontId="19" fillId="0" borderId="24" xfId="0" applyFont="1" applyBorder="1" applyAlignment="1">
      <alignment horizontal="left" wrapText="1"/>
    </xf>
    <xf numFmtId="0" fontId="9" fillId="0" borderId="26" xfId="0" applyFont="1" applyBorder="1"/>
    <xf numFmtId="0" fontId="18" fillId="0" borderId="27" xfId="0" applyFont="1" applyBorder="1"/>
    <xf numFmtId="0" fontId="18" fillId="0" borderId="28" xfId="0" applyFont="1" applyBorder="1"/>
    <xf numFmtId="0" fontId="9" fillId="4" borderId="10" xfId="0" applyFont="1" applyFill="1" applyBorder="1" applyAlignment="1">
      <alignment horizontal="left" vertical="center"/>
    </xf>
    <xf numFmtId="0" fontId="18" fillId="0" borderId="29" xfId="0" applyFont="1" applyBorder="1"/>
    <xf numFmtId="0" fontId="11" fillId="0" borderId="0" xfId="0" applyFont="1"/>
    <xf numFmtId="0" fontId="20" fillId="0" borderId="0" xfId="0" applyFont="1" applyAlignment="1">
      <alignment horizontal="left" wrapText="1"/>
    </xf>
    <xf numFmtId="0" fontId="21" fillId="0" borderId="0" xfId="0" applyFont="1"/>
    <xf numFmtId="164" fontId="23" fillId="0" borderId="33" xfId="0" applyNumberFormat="1" applyFont="1" applyBorder="1" applyAlignment="1">
      <alignment vertical="center"/>
    </xf>
    <xf numFmtId="164" fontId="23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5" borderId="34" xfId="0" applyFont="1" applyFill="1" applyBorder="1"/>
    <xf numFmtId="0" fontId="24" fillId="5" borderId="35" xfId="0" applyFont="1" applyFill="1" applyBorder="1"/>
    <xf numFmtId="0" fontId="25" fillId="5" borderId="35" xfId="0" applyFont="1" applyFill="1" applyBorder="1"/>
    <xf numFmtId="0" fontId="25" fillId="5" borderId="36" xfId="0" applyFont="1" applyFill="1" applyBorder="1"/>
    <xf numFmtId="0" fontId="27" fillId="5" borderId="17" xfId="0" applyFont="1" applyFill="1" applyBorder="1" applyAlignment="1">
      <alignment horizontal="center"/>
    </xf>
    <xf numFmtId="0" fontId="27" fillId="5" borderId="40" xfId="0" applyFont="1" applyFill="1" applyBorder="1" applyAlignment="1">
      <alignment horizontal="center"/>
    </xf>
    <xf numFmtId="0" fontId="27" fillId="5" borderId="41" xfId="0" applyFont="1" applyFill="1" applyBorder="1" applyAlignment="1">
      <alignment horizontal="center"/>
    </xf>
    <xf numFmtId="0" fontId="1" fillId="5" borderId="17" xfId="0" applyFont="1" applyFill="1" applyBorder="1" applyAlignment="1">
      <alignment vertical="center"/>
    </xf>
    <xf numFmtId="0" fontId="1" fillId="5" borderId="40" xfId="0" applyFont="1" applyFill="1" applyBorder="1" applyAlignment="1">
      <alignment vertical="center"/>
    </xf>
    <xf numFmtId="49" fontId="28" fillId="5" borderId="42" xfId="0" applyNumberFormat="1" applyFont="1" applyFill="1" applyBorder="1"/>
    <xf numFmtId="0" fontId="0" fillId="5" borderId="42" xfId="0" applyFill="1" applyBorder="1"/>
    <xf numFmtId="0" fontId="9" fillId="5" borderId="10" xfId="0" applyFont="1" applyFill="1" applyBorder="1"/>
    <xf numFmtId="3" fontId="15" fillId="5" borderId="42" xfId="0" applyNumberFormat="1" applyFont="1" applyFill="1" applyBorder="1" applyAlignment="1">
      <alignment horizontal="center"/>
    </xf>
    <xf numFmtId="165" fontId="30" fillId="5" borderId="40" xfId="0" applyNumberFormat="1" applyFont="1" applyFill="1" applyBorder="1" applyAlignment="1">
      <alignment horizontal="left"/>
    </xf>
    <xf numFmtId="49" fontId="1" fillId="5" borderId="41" xfId="0" applyNumberFormat="1" applyFont="1" applyFill="1" applyBorder="1" applyAlignment="1">
      <alignment horizontal="center"/>
    </xf>
    <xf numFmtId="3" fontId="1" fillId="5" borderId="40" xfId="0" applyNumberFormat="1" applyFont="1" applyFill="1" applyBorder="1" applyAlignment="1">
      <alignment horizontal="right" shrinkToFit="1"/>
    </xf>
    <xf numFmtId="3" fontId="8" fillId="5" borderId="40" xfId="0" applyNumberFormat="1" applyFont="1" applyFill="1" applyBorder="1" applyAlignment="1">
      <alignment horizontal="right" shrinkToFit="1"/>
    </xf>
    <xf numFmtId="3" fontId="1" fillId="5" borderId="41" xfId="0" applyNumberFormat="1" applyFont="1" applyFill="1" applyBorder="1" applyAlignment="1">
      <alignment horizontal="right" shrinkToFit="1"/>
    </xf>
    <xf numFmtId="14" fontId="20" fillId="5" borderId="40" xfId="0" applyNumberFormat="1" applyFont="1" applyFill="1" applyBorder="1"/>
    <xf numFmtId="0" fontId="1" fillId="5" borderId="40" xfId="0" applyFont="1" applyFill="1" applyBorder="1"/>
    <xf numFmtId="49" fontId="31" fillId="5" borderId="42" xfId="0" applyNumberFormat="1" applyFont="1" applyFill="1" applyBorder="1"/>
    <xf numFmtId="0" fontId="32" fillId="5" borderId="42" xfId="0" applyFont="1" applyFill="1" applyBorder="1"/>
    <xf numFmtId="0" fontId="33" fillId="5" borderId="45" xfId="0" applyFont="1" applyFill="1" applyBorder="1"/>
    <xf numFmtId="3" fontId="34" fillId="5" borderId="40" xfId="0" applyNumberFormat="1" applyFont="1" applyFill="1" applyBorder="1" applyAlignment="1">
      <alignment horizontal="center"/>
    </xf>
    <xf numFmtId="0" fontId="0" fillId="5" borderId="40" xfId="0" applyFill="1" applyBorder="1"/>
    <xf numFmtId="0" fontId="1" fillId="5" borderId="46" xfId="0" applyFont="1" applyFill="1" applyBorder="1" applyAlignment="1">
      <alignment vertical="center"/>
    </xf>
    <xf numFmtId="0" fontId="1" fillId="5" borderId="47" xfId="0" applyFont="1" applyFill="1" applyBorder="1" applyAlignment="1">
      <alignment vertical="center"/>
    </xf>
    <xf numFmtId="3" fontId="1" fillId="5" borderId="47" xfId="0" applyNumberFormat="1" applyFont="1" applyFill="1" applyBorder="1" applyAlignment="1">
      <alignment horizontal="right" shrinkToFit="1"/>
    </xf>
    <xf numFmtId="3" fontId="1" fillId="5" borderId="48" xfId="0" applyNumberFormat="1" applyFont="1" applyFill="1" applyBorder="1" applyAlignment="1">
      <alignment horizontal="right" shrinkToFit="1"/>
    </xf>
    <xf numFmtId="0" fontId="1" fillId="5" borderId="52" xfId="0" applyFont="1" applyFill="1" applyBorder="1" applyAlignment="1">
      <alignment vertical="center"/>
    </xf>
    <xf numFmtId="0" fontId="1" fillId="5" borderId="53" xfId="0" applyFont="1" applyFill="1" applyBorder="1" applyAlignment="1">
      <alignment vertical="center"/>
    </xf>
    <xf numFmtId="3" fontId="1" fillId="5" borderId="53" xfId="0" applyNumberFormat="1" applyFont="1" applyFill="1" applyBorder="1" applyAlignment="1">
      <alignment horizontal="right" shrinkToFit="1"/>
    </xf>
    <xf numFmtId="0" fontId="36" fillId="5" borderId="53" xfId="0" applyFont="1" applyFill="1" applyBorder="1" applyAlignment="1">
      <alignment horizontal="center" vertical="center"/>
    </xf>
    <xf numFmtId="0" fontId="36" fillId="5" borderId="5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6" fillId="5" borderId="40" xfId="0" applyFont="1" applyFill="1" applyBorder="1" applyAlignment="1">
      <alignment horizontal="center" vertical="center"/>
    </xf>
    <xf numFmtId="0" fontId="36" fillId="5" borderId="41" xfId="0" applyFont="1" applyFill="1" applyBorder="1" applyAlignment="1">
      <alignment horizontal="center" vertical="center"/>
    </xf>
    <xf numFmtId="0" fontId="37" fillId="8" borderId="59" xfId="0" applyFont="1" applyFill="1" applyBorder="1" applyAlignment="1">
      <alignment horizontal="center" vertical="center"/>
    </xf>
    <xf numFmtId="0" fontId="12" fillId="0" borderId="0" xfId="0" applyFont="1"/>
    <xf numFmtId="166" fontId="39" fillId="0" borderId="0" xfId="0" applyNumberFormat="1" applyFont="1" applyAlignment="1">
      <alignment horizontal="center" vertical="center" wrapText="1"/>
    </xf>
    <xf numFmtId="10" fontId="39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166" fontId="5" fillId="7" borderId="65" xfId="0" applyNumberFormat="1" applyFont="1" applyFill="1" applyBorder="1" applyAlignment="1">
      <alignment horizontal="center" vertical="center" wrapText="1"/>
    </xf>
    <xf numFmtId="10" fontId="39" fillId="7" borderId="66" xfId="0" applyNumberFormat="1" applyFont="1" applyFill="1" applyBorder="1" applyAlignment="1">
      <alignment horizontal="center" vertical="center" wrapText="1"/>
    </xf>
    <xf numFmtId="10" fontId="39" fillId="8" borderId="67" xfId="0" applyNumberFormat="1" applyFont="1" applyFill="1" applyBorder="1" applyAlignment="1">
      <alignment horizontal="center" vertical="center" wrapText="1"/>
    </xf>
    <xf numFmtId="49" fontId="39" fillId="3" borderId="69" xfId="0" applyNumberFormat="1" applyFont="1" applyFill="1" applyBorder="1" applyAlignment="1">
      <alignment horizontal="center" vertical="center" shrinkToFit="1"/>
    </xf>
    <xf numFmtId="49" fontId="39" fillId="3" borderId="70" xfId="0" applyNumberFormat="1" applyFont="1" applyFill="1" applyBorder="1" applyAlignment="1">
      <alignment horizontal="center" vertical="center" shrinkToFit="1"/>
    </xf>
    <xf numFmtId="167" fontId="40" fillId="0" borderId="0" xfId="0" applyNumberFormat="1" applyFont="1" applyAlignment="1">
      <alignment horizontal="right" vertical="center" wrapText="1"/>
    </xf>
    <xf numFmtId="168" fontId="41" fillId="0" borderId="0" xfId="0" applyNumberFormat="1" applyFont="1" applyAlignment="1">
      <alignment horizontal="right" vertical="center" wrapText="1"/>
    </xf>
    <xf numFmtId="166" fontId="5" fillId="0" borderId="0" xfId="0" applyNumberFormat="1" applyFont="1" applyAlignment="1">
      <alignment horizontal="center" vertical="center" wrapText="1"/>
    </xf>
    <xf numFmtId="0" fontId="1" fillId="5" borderId="17" xfId="0" applyFont="1" applyFill="1" applyBorder="1"/>
    <xf numFmtId="14" fontId="42" fillId="4" borderId="71" xfId="0" applyNumberFormat="1" applyFont="1" applyFill="1" applyBorder="1" applyAlignment="1">
      <alignment horizontal="center" vertical="center" wrapText="1"/>
    </xf>
    <xf numFmtId="167" fontId="42" fillId="4" borderId="72" xfId="0" applyNumberFormat="1" applyFont="1" applyFill="1" applyBorder="1" applyAlignment="1">
      <alignment horizontal="right" vertical="center" wrapText="1"/>
    </xf>
    <xf numFmtId="168" fontId="42" fillId="4" borderId="73" xfId="0" applyNumberFormat="1" applyFont="1" applyFill="1" applyBorder="1" applyAlignment="1">
      <alignment horizontal="right" vertical="center" wrapText="1"/>
    </xf>
    <xf numFmtId="167" fontId="42" fillId="4" borderId="74" xfId="0" applyNumberFormat="1" applyFont="1" applyFill="1" applyBorder="1" applyAlignment="1">
      <alignment vertical="center" wrapText="1"/>
    </xf>
    <xf numFmtId="0" fontId="42" fillId="4" borderId="75" xfId="0" applyFont="1" applyFill="1" applyBorder="1"/>
    <xf numFmtId="0" fontId="42" fillId="4" borderId="76" xfId="0" applyFont="1" applyFill="1" applyBorder="1" applyAlignment="1">
      <alignment horizontal="center"/>
    </xf>
    <xf numFmtId="0" fontId="42" fillId="4" borderId="77" xfId="0" applyFont="1" applyFill="1" applyBorder="1" applyAlignment="1">
      <alignment horizontal="right"/>
    </xf>
    <xf numFmtId="0" fontId="1" fillId="5" borderId="41" xfId="0" applyFont="1" applyFill="1" applyBorder="1"/>
    <xf numFmtId="14" fontId="12" fillId="5" borderId="78" xfId="0" applyNumberFormat="1" applyFont="1" applyFill="1" applyBorder="1" applyAlignment="1">
      <alignment horizontal="center" vertical="center"/>
    </xf>
    <xf numFmtId="0" fontId="12" fillId="5" borderId="78" xfId="0" applyFont="1" applyFill="1" applyBorder="1"/>
    <xf numFmtId="14" fontId="42" fillId="0" borderId="0" xfId="0" applyNumberFormat="1" applyFont="1" applyAlignment="1">
      <alignment vertical="center" wrapText="1"/>
    </xf>
    <xf numFmtId="167" fontId="42" fillId="0" borderId="0" xfId="0" applyNumberFormat="1" applyFont="1" applyAlignment="1">
      <alignment vertical="center" wrapText="1"/>
    </xf>
    <xf numFmtId="167" fontId="0" fillId="0" borderId="0" xfId="0" applyNumberFormat="1"/>
    <xf numFmtId="168" fontId="0" fillId="0" borderId="0" xfId="0" applyNumberFormat="1"/>
    <xf numFmtId="167" fontId="42" fillId="4" borderId="79" xfId="0" applyNumberFormat="1" applyFont="1" applyFill="1" applyBorder="1" applyAlignment="1">
      <alignment vertical="center" wrapText="1"/>
    </xf>
    <xf numFmtId="166" fontId="42" fillId="4" borderId="80" xfId="0" applyNumberFormat="1" applyFont="1" applyFill="1" applyBorder="1" applyAlignment="1">
      <alignment vertical="center" wrapText="1"/>
    </xf>
    <xf numFmtId="167" fontId="42" fillId="4" borderId="81" xfId="0" applyNumberFormat="1" applyFont="1" applyFill="1" applyBorder="1" applyAlignment="1">
      <alignment vertical="center" wrapText="1"/>
    </xf>
    <xf numFmtId="0" fontId="42" fillId="4" borderId="82" xfId="0" applyFont="1" applyFill="1" applyBorder="1"/>
    <xf numFmtId="0" fontId="42" fillId="4" borderId="83" xfId="0" applyFont="1" applyFill="1" applyBorder="1" applyAlignment="1">
      <alignment horizontal="center"/>
    </xf>
    <xf numFmtId="0" fontId="42" fillId="4" borderId="84" xfId="0" applyFont="1" applyFill="1" applyBorder="1" applyAlignment="1">
      <alignment horizontal="right"/>
    </xf>
    <xf numFmtId="166" fontId="42" fillId="0" borderId="0" xfId="0" applyNumberFormat="1" applyFont="1" applyAlignment="1">
      <alignment vertical="center" wrapText="1"/>
    </xf>
    <xf numFmtId="1" fontId="0" fillId="0" borderId="0" xfId="0" applyNumberFormat="1"/>
    <xf numFmtId="14" fontId="43" fillId="0" borderId="0" xfId="0" applyNumberFormat="1" applyFont="1" applyAlignment="1">
      <alignment vertical="center" wrapText="1"/>
    </xf>
    <xf numFmtId="167" fontId="43" fillId="0" borderId="0" xfId="0" applyNumberFormat="1" applyFont="1" applyAlignment="1">
      <alignment vertical="center" wrapText="1"/>
    </xf>
    <xf numFmtId="14" fontId="44" fillId="0" borderId="0" xfId="0" applyNumberFormat="1" applyFont="1"/>
    <xf numFmtId="14" fontId="42" fillId="4" borderId="85" xfId="0" applyNumberFormat="1" applyFont="1" applyFill="1" applyBorder="1" applyAlignment="1">
      <alignment horizontal="center" vertical="center" wrapText="1"/>
    </xf>
    <xf numFmtId="167" fontId="45" fillId="0" borderId="81" xfId="0" applyNumberFormat="1" applyFont="1" applyBorder="1"/>
    <xf numFmtId="14" fontId="46" fillId="0" borderId="0" xfId="0" applyNumberFormat="1" applyFont="1"/>
    <xf numFmtId="0" fontId="46" fillId="0" borderId="0" xfId="0" applyFont="1"/>
    <xf numFmtId="1" fontId="46" fillId="0" borderId="0" xfId="0" applyNumberFormat="1" applyFont="1"/>
    <xf numFmtId="167" fontId="42" fillId="4" borderId="81" xfId="0" applyNumberFormat="1" applyFont="1" applyFill="1" applyBorder="1"/>
    <xf numFmtId="167" fontId="12" fillId="0" borderId="0" xfId="0" applyNumberFormat="1" applyFont="1"/>
    <xf numFmtId="0" fontId="42" fillId="4" borderId="79" xfId="0" applyFont="1" applyFill="1" applyBorder="1"/>
    <xf numFmtId="0" fontId="42" fillId="4" borderId="80" xfId="0" applyFont="1" applyFill="1" applyBorder="1"/>
    <xf numFmtId="0" fontId="12" fillId="5" borderId="78" xfId="0" applyFont="1" applyFill="1" applyBorder="1" applyAlignment="1">
      <alignment horizontal="center"/>
    </xf>
    <xf numFmtId="14" fontId="42" fillId="4" borderId="86" xfId="0" applyNumberFormat="1" applyFont="1" applyFill="1" applyBorder="1" applyAlignment="1">
      <alignment horizontal="center" vertical="center" wrapText="1"/>
    </xf>
    <xf numFmtId="0" fontId="42" fillId="4" borderId="87" xfId="0" applyFont="1" applyFill="1" applyBorder="1"/>
    <xf numFmtId="0" fontId="42" fillId="4" borderId="88" xfId="0" applyFont="1" applyFill="1" applyBorder="1"/>
    <xf numFmtId="167" fontId="42" fillId="4" borderId="89" xfId="0" applyNumberFormat="1" applyFont="1" applyFill="1" applyBorder="1"/>
    <xf numFmtId="0" fontId="42" fillId="4" borderId="90" xfId="0" applyFont="1" applyFill="1" applyBorder="1"/>
    <xf numFmtId="0" fontId="42" fillId="4" borderId="91" xfId="0" applyFont="1" applyFill="1" applyBorder="1" applyAlignment="1">
      <alignment horizontal="center"/>
    </xf>
    <xf numFmtId="0" fontId="42" fillId="4" borderId="92" xfId="0" applyFont="1" applyFill="1" applyBorder="1" applyAlignment="1">
      <alignment horizontal="right"/>
    </xf>
    <xf numFmtId="0" fontId="1" fillId="5" borderId="11" xfId="0" applyFont="1" applyFill="1" applyBorder="1"/>
    <xf numFmtId="0" fontId="42" fillId="4" borderId="93" xfId="0" applyFont="1" applyFill="1" applyBorder="1"/>
    <xf numFmtId="0" fontId="42" fillId="4" borderId="94" xfId="0" applyFont="1" applyFill="1" applyBorder="1"/>
    <xf numFmtId="167" fontId="42" fillId="4" borderId="95" xfId="0" applyNumberFormat="1" applyFont="1" applyFill="1" applyBorder="1"/>
    <xf numFmtId="14" fontId="42" fillId="4" borderId="97" xfId="0" applyNumberFormat="1" applyFont="1" applyFill="1" applyBorder="1" applyAlignment="1">
      <alignment horizontal="center" vertical="center" wrapText="1"/>
    </xf>
    <xf numFmtId="0" fontId="42" fillId="4" borderId="98" xfId="0" applyFont="1" applyFill="1" applyBorder="1"/>
    <xf numFmtId="0" fontId="42" fillId="4" borderId="99" xfId="0" applyFont="1" applyFill="1" applyBorder="1"/>
    <xf numFmtId="167" fontId="42" fillId="4" borderId="100" xfId="0" applyNumberFormat="1" applyFont="1" applyFill="1" applyBorder="1"/>
    <xf numFmtId="0" fontId="42" fillId="4" borderId="101" xfId="0" applyFont="1" applyFill="1" applyBorder="1"/>
    <xf numFmtId="0" fontId="42" fillId="4" borderId="102" xfId="0" applyFont="1" applyFill="1" applyBorder="1" applyAlignment="1">
      <alignment horizontal="center"/>
    </xf>
    <xf numFmtId="0" fontId="42" fillId="4" borderId="103" xfId="0" applyFont="1" applyFill="1" applyBorder="1" applyAlignment="1">
      <alignment horizontal="right"/>
    </xf>
    <xf numFmtId="0" fontId="1" fillId="5" borderId="23" xfId="0" applyFont="1" applyFill="1" applyBorder="1"/>
    <xf numFmtId="0" fontId="1" fillId="5" borderId="10" xfId="0" applyFont="1" applyFill="1" applyBorder="1"/>
    <xf numFmtId="2" fontId="42" fillId="5" borderId="10" xfId="0" applyNumberFormat="1" applyFont="1" applyFill="1" applyBorder="1" applyAlignment="1">
      <alignment vertical="center" wrapText="1"/>
    </xf>
    <xf numFmtId="0" fontId="42" fillId="5" borderId="10" xfId="0" applyFont="1" applyFill="1" applyBorder="1"/>
    <xf numFmtId="166" fontId="42" fillId="5" borderId="10" xfId="0" applyNumberFormat="1" applyFont="1" applyFill="1" applyBorder="1"/>
    <xf numFmtId="0" fontId="12" fillId="0" borderId="104" xfId="0" applyFont="1" applyBorder="1" applyAlignment="1">
      <alignment horizontal="center"/>
    </xf>
    <xf numFmtId="14" fontId="42" fillId="0" borderId="0" xfId="0" applyNumberFormat="1" applyFont="1"/>
    <xf numFmtId="0" fontId="42" fillId="0" borderId="0" xfId="0" applyFont="1"/>
    <xf numFmtId="166" fontId="42" fillId="0" borderId="0" xfId="0" applyNumberFormat="1" applyFont="1"/>
    <xf numFmtId="0" fontId="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horizontal="center"/>
    </xf>
    <xf numFmtId="10" fontId="49" fillId="0" borderId="0" xfId="0" applyNumberFormat="1" applyFont="1" applyAlignment="1">
      <alignment horizontal="right"/>
    </xf>
    <xf numFmtId="49" fontId="50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0" fontId="1" fillId="5" borderId="12" xfId="0" applyFont="1" applyFill="1" applyBorder="1"/>
    <xf numFmtId="0" fontId="0" fillId="5" borderId="105" xfId="0" applyFill="1" applyBorder="1"/>
    <xf numFmtId="0" fontId="1" fillId="5" borderId="105" xfId="0" applyFont="1" applyFill="1" applyBorder="1"/>
    <xf numFmtId="0" fontId="1" fillId="5" borderId="106" xfId="0" applyFont="1" applyFill="1" applyBorder="1"/>
    <xf numFmtId="0" fontId="47" fillId="5" borderId="110" xfId="0" applyFont="1" applyFill="1" applyBorder="1" applyAlignment="1">
      <alignment vertical="center"/>
    </xf>
    <xf numFmtId="0" fontId="22" fillId="5" borderId="111" xfId="0" applyFont="1" applyFill="1" applyBorder="1" applyAlignment="1">
      <alignment vertical="center"/>
    </xf>
    <xf numFmtId="0" fontId="1" fillId="5" borderId="111" xfId="0" applyFont="1" applyFill="1" applyBorder="1"/>
    <xf numFmtId="0" fontId="51" fillId="5" borderId="40" xfId="0" applyFont="1" applyFill="1" applyBorder="1" applyAlignment="1">
      <alignment vertical="top"/>
    </xf>
    <xf numFmtId="0" fontId="26" fillId="5" borderId="40" xfId="0" applyFont="1" applyFill="1" applyBorder="1"/>
    <xf numFmtId="0" fontId="52" fillId="5" borderId="40" xfId="0" applyFont="1" applyFill="1" applyBorder="1"/>
    <xf numFmtId="0" fontId="11" fillId="5" borderId="40" xfId="0" applyFont="1" applyFill="1" applyBorder="1"/>
    <xf numFmtId="0" fontId="11" fillId="5" borderId="40" xfId="0" applyFont="1" applyFill="1" applyBorder="1" applyAlignment="1">
      <alignment vertical="top"/>
    </xf>
    <xf numFmtId="0" fontId="0" fillId="5" borderId="12" xfId="0" applyFill="1" applyBorder="1"/>
    <xf numFmtId="0" fontId="0" fillId="5" borderId="106" xfId="0" applyFill="1" applyBorder="1"/>
    <xf numFmtId="0" fontId="22" fillId="5" borderId="17" xfId="0" applyFont="1" applyFill="1" applyBorder="1" applyAlignment="1">
      <alignment vertical="center"/>
    </xf>
    <xf numFmtId="0" fontId="0" fillId="5" borderId="111" xfId="0" applyFill="1" applyBorder="1"/>
    <xf numFmtId="0" fontId="0" fillId="5" borderId="41" xfId="0" applyFill="1" applyBorder="1"/>
    <xf numFmtId="0" fontId="53" fillId="5" borderId="17" xfId="0" applyFont="1" applyFill="1" applyBorder="1"/>
    <xf numFmtId="0" fontId="53" fillId="5" borderId="40" xfId="0" applyFont="1" applyFill="1" applyBorder="1"/>
    <xf numFmtId="0" fontId="54" fillId="5" borderId="40" xfId="0" applyFont="1" applyFill="1" applyBorder="1"/>
    <xf numFmtId="0" fontId="55" fillId="5" borderId="40" xfId="0" applyFont="1" applyFill="1" applyBorder="1"/>
    <xf numFmtId="0" fontId="51" fillId="5" borderId="40" xfId="0" applyFont="1" applyFill="1" applyBorder="1"/>
    <xf numFmtId="0" fontId="56" fillId="5" borderId="40" xfId="0" applyFont="1" applyFill="1" applyBorder="1"/>
    <xf numFmtId="0" fontId="0" fillId="5" borderId="17" xfId="0" applyFill="1" applyBorder="1"/>
    <xf numFmtId="0" fontId="57" fillId="5" borderId="40" xfId="0" applyFont="1" applyFill="1" applyBorder="1" applyAlignment="1">
      <alignment vertical="top"/>
    </xf>
    <xf numFmtId="0" fontId="11" fillId="5" borderId="40" xfId="0" applyFont="1" applyFill="1" applyBorder="1" applyAlignment="1">
      <alignment wrapText="1"/>
    </xf>
    <xf numFmtId="0" fontId="22" fillId="5" borderId="110" xfId="0" applyFont="1" applyFill="1" applyBorder="1" applyAlignment="1">
      <alignment vertical="center"/>
    </xf>
    <xf numFmtId="0" fontId="58" fillId="5" borderId="111" xfId="0" applyFont="1" applyFill="1" applyBorder="1" applyAlignment="1">
      <alignment vertical="center"/>
    </xf>
    <xf numFmtId="0" fontId="59" fillId="5" borderId="17" xfId="0" applyFont="1" applyFill="1" applyBorder="1" applyAlignment="1">
      <alignment horizontal="center"/>
    </xf>
    <xf numFmtId="0" fontId="59" fillId="5" borderId="40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/>
    </xf>
    <xf numFmtId="0" fontId="9" fillId="5" borderId="40" xfId="0" applyFont="1" applyFill="1" applyBorder="1" applyAlignment="1">
      <alignment horizontal="left"/>
    </xf>
    <xf numFmtId="0" fontId="9" fillId="5" borderId="40" xfId="0" applyFont="1" applyFill="1" applyBorder="1"/>
    <xf numFmtId="0" fontId="9" fillId="5" borderId="40" xfId="0" applyFont="1" applyFill="1" applyBorder="1" applyAlignment="1">
      <alignment horizontal="center"/>
    </xf>
    <xf numFmtId="0" fontId="9" fillId="5" borderId="41" xfId="0" applyFont="1" applyFill="1" applyBorder="1" applyAlignment="1">
      <alignment horizontal="center"/>
    </xf>
    <xf numFmtId="0" fontId="11" fillId="5" borderId="41" xfId="0" applyFont="1" applyFill="1" applyBorder="1"/>
    <xf numFmtId="0" fontId="51" fillId="5" borderId="17" xfId="0" applyFont="1" applyFill="1" applyBorder="1" applyAlignment="1">
      <alignment horizontal="center"/>
    </xf>
    <xf numFmtId="0" fontId="51" fillId="5" borderId="41" xfId="0" applyFont="1" applyFill="1" applyBorder="1" applyAlignment="1">
      <alignment horizontal="center"/>
    </xf>
    <xf numFmtId="0" fontId="11" fillId="5" borderId="17" xfId="0" applyFont="1" applyFill="1" applyBorder="1" applyAlignment="1">
      <alignment horizontal="center"/>
    </xf>
    <xf numFmtId="0" fontId="11" fillId="5" borderId="41" xfId="0" applyFont="1" applyFill="1" applyBorder="1" applyAlignment="1">
      <alignment horizontal="center"/>
    </xf>
    <xf numFmtId="0" fontId="60" fillId="5" borderId="17" xfId="0" applyFont="1" applyFill="1" applyBorder="1" applyAlignment="1">
      <alignment horizontal="center"/>
    </xf>
    <xf numFmtId="0" fontId="60" fillId="5" borderId="41" xfId="0" applyFont="1" applyFill="1" applyBorder="1" applyAlignment="1">
      <alignment horizontal="center"/>
    </xf>
    <xf numFmtId="0" fontId="61" fillId="5" borderId="40" xfId="0" applyFont="1" applyFill="1" applyBorder="1"/>
    <xf numFmtId="0" fontId="61" fillId="5" borderId="41" xfId="0" applyFont="1" applyFill="1" applyBorder="1"/>
    <xf numFmtId="0" fontId="0" fillId="5" borderId="23" xfId="0" applyFill="1" applyBorder="1"/>
    <xf numFmtId="0" fontId="0" fillId="5" borderId="10" xfId="0" applyFill="1" applyBorder="1"/>
    <xf numFmtId="0" fontId="0" fillId="5" borderId="11" xfId="0" applyFill="1" applyBorder="1"/>
    <xf numFmtId="0" fontId="1" fillId="0" borderId="0" xfId="0" applyFont="1" applyAlignment="1">
      <alignment horizontal="center" vertical="center"/>
    </xf>
    <xf numFmtId="0" fontId="11" fillId="2" borderId="114" xfId="0" applyFont="1" applyFill="1" applyBorder="1"/>
    <xf numFmtId="49" fontId="62" fillId="2" borderId="115" xfId="0" applyNumberFormat="1" applyFont="1" applyFill="1" applyBorder="1" applyAlignment="1">
      <alignment vertical="center"/>
    </xf>
    <xf numFmtId="164" fontId="23" fillId="2" borderId="115" xfId="0" applyNumberFormat="1" applyFont="1" applyFill="1" applyBorder="1" applyAlignment="1">
      <alignment vertical="center"/>
    </xf>
    <xf numFmtId="0" fontId="23" fillId="2" borderId="115" xfId="0" applyFont="1" applyFill="1" applyBorder="1" applyAlignment="1">
      <alignment vertical="center"/>
    </xf>
    <xf numFmtId="0" fontId="23" fillId="2" borderId="118" xfId="0" applyFont="1" applyFill="1" applyBorder="1" applyAlignment="1">
      <alignment vertical="center"/>
    </xf>
    <xf numFmtId="0" fontId="1" fillId="5" borderId="40" xfId="0" applyFont="1" applyFill="1" applyBorder="1" applyAlignment="1">
      <alignment horizontal="center" vertical="center"/>
    </xf>
    <xf numFmtId="0" fontId="63" fillId="5" borderId="40" xfId="0" applyFont="1" applyFill="1" applyBorder="1" applyAlignment="1">
      <alignment vertical="center"/>
    </xf>
    <xf numFmtId="0" fontId="64" fillId="5" borderId="40" xfId="0" applyFont="1" applyFill="1" applyBorder="1" applyAlignment="1">
      <alignment horizontal="center" vertical="center"/>
    </xf>
    <xf numFmtId="0" fontId="29" fillId="5" borderId="40" xfId="0" applyFont="1" applyFill="1" applyBorder="1" applyAlignment="1">
      <alignment vertical="center"/>
    </xf>
    <xf numFmtId="0" fontId="65" fillId="0" borderId="122" xfId="0" applyFont="1" applyBorder="1"/>
    <xf numFmtId="0" fontId="1" fillId="0" borderId="122" xfId="0" applyFont="1" applyBorder="1"/>
    <xf numFmtId="0" fontId="21" fillId="5" borderId="40" xfId="0" applyFont="1" applyFill="1" applyBorder="1"/>
    <xf numFmtId="0" fontId="67" fillId="5" borderId="17" xfId="0" applyFont="1" applyFill="1" applyBorder="1"/>
    <xf numFmtId="166" fontId="5" fillId="7" borderId="136" xfId="0" applyNumberFormat="1" applyFont="1" applyFill="1" applyBorder="1" applyAlignment="1">
      <alignment horizontal="center" vertical="center" wrapText="1"/>
    </xf>
    <xf numFmtId="10" fontId="39" fillId="7" borderId="137" xfId="0" applyNumberFormat="1" applyFont="1" applyFill="1" applyBorder="1" applyAlignment="1">
      <alignment horizontal="center" vertical="center" wrapText="1"/>
    </xf>
    <xf numFmtId="10" fontId="39" fillId="7" borderId="138" xfId="0" applyNumberFormat="1" applyFont="1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/>
    </xf>
    <xf numFmtId="49" fontId="39" fillId="7" borderId="140" xfId="0" applyNumberFormat="1" applyFont="1" applyFill="1" applyBorder="1" applyAlignment="1">
      <alignment horizontal="center" vertical="center" shrinkToFit="1"/>
    </xf>
    <xf numFmtId="49" fontId="39" fillId="7" borderId="141" xfId="0" applyNumberFormat="1" applyFont="1" applyFill="1" applyBorder="1" applyAlignment="1">
      <alignment horizontal="center" vertical="center" shrinkToFit="1"/>
    </xf>
    <xf numFmtId="0" fontId="1" fillId="5" borderId="4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9" fillId="11" borderId="142" xfId="0" applyFont="1" applyFill="1" applyBorder="1" applyAlignment="1">
      <alignment horizontal="center" vertical="center" shrinkToFit="1"/>
    </xf>
    <xf numFmtId="14" fontId="9" fillId="11" borderId="143" xfId="0" applyNumberFormat="1" applyFont="1" applyFill="1" applyBorder="1" applyAlignment="1">
      <alignment vertical="center" wrapText="1"/>
    </xf>
    <xf numFmtId="49" fontId="42" fillId="5" borderId="40" xfId="0" applyNumberFormat="1" applyFont="1" applyFill="1" applyBorder="1" applyAlignment="1">
      <alignment horizontal="center" vertical="center" shrinkToFit="1"/>
    </xf>
    <xf numFmtId="167" fontId="9" fillId="11" borderId="142" xfId="0" applyNumberFormat="1" applyFont="1" applyFill="1" applyBorder="1" applyAlignment="1">
      <alignment horizontal="center" vertical="center" wrapText="1"/>
    </xf>
    <xf numFmtId="168" fontId="9" fillId="11" borderId="144" xfId="0" applyNumberFormat="1" applyFont="1" applyFill="1" applyBorder="1" applyAlignment="1">
      <alignment horizontal="center" vertical="center" wrapText="1"/>
    </xf>
    <xf numFmtId="166" fontId="9" fillId="11" borderId="143" xfId="0" applyNumberFormat="1" applyFont="1" applyFill="1" applyBorder="1" applyAlignment="1">
      <alignment horizontal="center" vertical="center" wrapText="1"/>
    </xf>
    <xf numFmtId="167" fontId="9" fillId="11" borderId="142" xfId="0" applyNumberFormat="1" applyFont="1" applyFill="1" applyBorder="1" applyAlignment="1">
      <alignment horizontal="right" vertical="center" wrapText="1"/>
    </xf>
    <xf numFmtId="168" fontId="9" fillId="11" borderId="144" xfId="0" applyNumberFormat="1" applyFont="1" applyFill="1" applyBorder="1" applyAlignment="1">
      <alignment horizontal="right" vertical="center" wrapText="1"/>
    </xf>
    <xf numFmtId="166" fontId="9" fillId="11" borderId="143" xfId="0" applyNumberFormat="1" applyFont="1" applyFill="1" applyBorder="1" applyAlignment="1">
      <alignment horizontal="right" vertical="center" wrapText="1"/>
    </xf>
    <xf numFmtId="49" fontId="42" fillId="12" borderId="40" xfId="0" applyNumberFormat="1" applyFont="1" applyFill="1" applyBorder="1" applyAlignment="1">
      <alignment horizontal="center" vertical="center" shrinkToFit="1"/>
    </xf>
    <xf numFmtId="166" fontId="9" fillId="11" borderId="142" xfId="0" applyNumberFormat="1" applyFont="1" applyFill="1" applyBorder="1" applyAlignment="1">
      <alignment vertical="center" wrapText="1"/>
    </xf>
    <xf numFmtId="166" fontId="9" fillId="11" borderId="144" xfId="0" applyNumberFormat="1" applyFont="1" applyFill="1" applyBorder="1" applyAlignment="1">
      <alignment vertical="center" wrapText="1"/>
    </xf>
    <xf numFmtId="166" fontId="9" fillId="11" borderId="143" xfId="0" applyNumberFormat="1" applyFont="1" applyFill="1" applyBorder="1" applyAlignment="1">
      <alignment vertical="center" wrapText="1"/>
    </xf>
    <xf numFmtId="0" fontId="9" fillId="13" borderId="145" xfId="0" applyFont="1" applyFill="1" applyBorder="1" applyAlignment="1">
      <alignment horizontal="center" vertical="center" shrinkToFit="1"/>
    </xf>
    <xf numFmtId="14" fontId="9" fillId="13" borderId="146" xfId="0" applyNumberFormat="1" applyFont="1" applyFill="1" applyBorder="1" applyAlignment="1">
      <alignment vertical="center" wrapText="1"/>
    </xf>
    <xf numFmtId="49" fontId="42" fillId="5" borderId="147" xfId="0" applyNumberFormat="1" applyFont="1" applyFill="1" applyBorder="1" applyAlignment="1">
      <alignment horizontal="center" vertical="center" shrinkToFit="1"/>
    </xf>
    <xf numFmtId="167" fontId="9" fillId="13" borderId="148" xfId="0" applyNumberFormat="1" applyFont="1" applyFill="1" applyBorder="1" applyAlignment="1">
      <alignment vertical="center" wrapText="1"/>
    </xf>
    <xf numFmtId="168" fontId="9" fillId="13" borderId="149" xfId="0" applyNumberFormat="1" applyFont="1" applyFill="1" applyBorder="1" applyAlignment="1">
      <alignment vertical="center" wrapText="1"/>
    </xf>
    <xf numFmtId="166" fontId="9" fillId="13" borderId="149" xfId="0" applyNumberFormat="1" applyFont="1" applyFill="1" applyBorder="1" applyAlignment="1">
      <alignment vertical="center" wrapText="1"/>
    </xf>
    <xf numFmtId="167" fontId="9" fillId="13" borderId="149" xfId="0" applyNumberFormat="1" applyFont="1" applyFill="1" applyBorder="1" applyAlignment="1">
      <alignment horizontal="right" vertical="center" shrinkToFit="1"/>
    </xf>
    <xf numFmtId="167" fontId="9" fillId="13" borderId="149" xfId="0" applyNumberFormat="1" applyFont="1" applyFill="1" applyBorder="1" applyAlignment="1">
      <alignment vertical="center" wrapText="1"/>
    </xf>
    <xf numFmtId="0" fontId="9" fillId="13" borderId="145" xfId="0" applyFont="1" applyFill="1" applyBorder="1" applyAlignment="1">
      <alignment horizontal="right" vertical="center" wrapText="1"/>
    </xf>
    <xf numFmtId="166" fontId="9" fillId="13" borderId="145" xfId="0" applyNumberFormat="1" applyFont="1" applyFill="1" applyBorder="1" applyAlignment="1">
      <alignment vertical="center" wrapText="1"/>
    </xf>
    <xf numFmtId="166" fontId="9" fillId="13" borderId="145" xfId="0" applyNumberFormat="1" applyFont="1" applyFill="1" applyBorder="1" applyAlignment="1">
      <alignment horizontal="left" vertical="center" wrapText="1"/>
    </xf>
    <xf numFmtId="0" fontId="67" fillId="5" borderId="17" xfId="0" applyFont="1" applyFill="1" applyBorder="1" applyAlignment="1">
      <alignment horizontal="center" vertical="center"/>
    </xf>
    <xf numFmtId="0" fontId="68" fillId="5" borderId="150" xfId="0" applyFont="1" applyFill="1" applyBorder="1" applyAlignment="1">
      <alignment vertical="center"/>
    </xf>
    <xf numFmtId="14" fontId="9" fillId="13" borderId="151" xfId="0" applyNumberFormat="1" applyFont="1" applyFill="1" applyBorder="1" applyAlignment="1">
      <alignment vertical="center" wrapText="1"/>
    </xf>
    <xf numFmtId="167" fontId="9" fillId="13" borderId="151" xfId="0" applyNumberFormat="1" applyFont="1" applyFill="1" applyBorder="1" applyAlignment="1">
      <alignment vertical="center" wrapText="1"/>
    </xf>
    <xf numFmtId="168" fontId="9" fillId="13" borderId="151" xfId="0" applyNumberFormat="1" applyFont="1" applyFill="1" applyBorder="1" applyAlignment="1">
      <alignment vertical="center" wrapText="1"/>
    </xf>
    <xf numFmtId="166" fontId="9" fillId="13" borderId="151" xfId="0" applyNumberFormat="1" applyFont="1" applyFill="1" applyBorder="1" applyAlignment="1">
      <alignment vertical="center" wrapText="1"/>
    </xf>
    <xf numFmtId="167" fontId="9" fillId="13" borderId="151" xfId="0" applyNumberFormat="1" applyFont="1" applyFill="1" applyBorder="1" applyAlignment="1">
      <alignment horizontal="right" vertical="center" shrinkToFit="1"/>
    </xf>
    <xf numFmtId="166" fontId="9" fillId="13" borderId="151" xfId="0" applyNumberFormat="1" applyFont="1" applyFill="1" applyBorder="1" applyAlignment="1">
      <alignment horizontal="left" vertical="center" wrapText="1"/>
    </xf>
    <xf numFmtId="0" fontId="9" fillId="13" borderId="151" xfId="0" applyFont="1" applyFill="1" applyBorder="1" applyAlignment="1">
      <alignment horizontal="right" vertical="center" wrapText="1"/>
    </xf>
    <xf numFmtId="0" fontId="9" fillId="5" borderId="17" xfId="0" applyFont="1" applyFill="1" applyBorder="1"/>
    <xf numFmtId="167" fontId="66" fillId="5" borderId="40" xfId="0" applyNumberFormat="1" applyFont="1" applyFill="1" applyBorder="1" applyAlignment="1">
      <alignment horizontal="right" vertical="center" shrinkToFit="1"/>
    </xf>
    <xf numFmtId="0" fontId="66" fillId="5" borderId="40" xfId="0" applyFont="1" applyFill="1" applyBorder="1" applyAlignment="1">
      <alignment horizontal="right"/>
    </xf>
    <xf numFmtId="166" fontId="66" fillId="14" borderId="150" xfId="0" applyNumberFormat="1" applyFont="1" applyFill="1" applyBorder="1" applyAlignment="1">
      <alignment horizontal="right"/>
    </xf>
    <xf numFmtId="0" fontId="66" fillId="5" borderId="147" xfId="0" applyFont="1" applyFill="1" applyBorder="1" applyAlignment="1">
      <alignment horizontal="right" wrapText="1"/>
    </xf>
    <xf numFmtId="166" fontId="66" fillId="14" borderId="150" xfId="0" applyNumberFormat="1" applyFont="1" applyFill="1" applyBorder="1" applyAlignment="1">
      <alignment horizontal="right" wrapText="1"/>
    </xf>
    <xf numFmtId="0" fontId="66" fillId="5" borderId="40" xfId="0" applyFont="1" applyFill="1" applyBorder="1" applyAlignment="1">
      <alignment horizontal="right" wrapText="1"/>
    </xf>
    <xf numFmtId="167" fontId="66" fillId="14" borderId="150" xfId="0" applyNumberFormat="1" applyFont="1" applyFill="1" applyBorder="1" applyAlignment="1">
      <alignment horizontal="right" wrapText="1"/>
    </xf>
    <xf numFmtId="0" fontId="66" fillId="5" borderId="147" xfId="0" applyFont="1" applyFill="1" applyBorder="1" applyAlignment="1">
      <alignment horizontal="right"/>
    </xf>
    <xf numFmtId="166" fontId="66" fillId="14" borderId="150" xfId="0" applyNumberFormat="1" applyFont="1" applyFill="1" applyBorder="1" applyAlignment="1">
      <alignment horizontal="right" vertical="center" wrapText="1"/>
    </xf>
    <xf numFmtId="0" fontId="66" fillId="5" borderId="41" xfId="0" applyFont="1" applyFill="1" applyBorder="1" applyAlignment="1">
      <alignment horizontal="right" vertical="center" wrapText="1"/>
    </xf>
    <xf numFmtId="0" fontId="66" fillId="5" borderId="40" xfId="0" applyFont="1" applyFill="1" applyBorder="1" applyAlignment="1">
      <alignment horizontal="left" wrapText="1"/>
    </xf>
    <xf numFmtId="0" fontId="9" fillId="5" borderId="4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1" fillId="5" borderId="10" xfId="0" applyFont="1" applyFill="1" applyBorder="1" applyAlignment="1">
      <alignment horizontal="center" vertical="center"/>
    </xf>
    <xf numFmtId="0" fontId="1" fillId="5" borderId="147" xfId="0" applyFont="1" applyFill="1" applyBorder="1"/>
    <xf numFmtId="0" fontId="1" fillId="15" borderId="12" xfId="0" applyFont="1" applyFill="1" applyBorder="1"/>
    <xf numFmtId="0" fontId="1" fillId="15" borderId="105" xfId="0" applyFont="1" applyFill="1" applyBorder="1"/>
    <xf numFmtId="166" fontId="12" fillId="15" borderId="105" xfId="0" applyNumberFormat="1" applyFont="1" applyFill="1" applyBorder="1"/>
    <xf numFmtId="166" fontId="14" fillId="15" borderId="105" xfId="0" applyNumberFormat="1" applyFont="1" applyFill="1" applyBorder="1"/>
    <xf numFmtId="166" fontId="14" fillId="15" borderId="106" xfId="0" applyNumberFormat="1" applyFont="1" applyFill="1" applyBorder="1" applyAlignment="1">
      <alignment horizontal="center" vertical="center"/>
    </xf>
    <xf numFmtId="166" fontId="14" fillId="5" borderId="17" xfId="0" applyNumberFormat="1" applyFont="1" applyFill="1" applyBorder="1" applyAlignment="1">
      <alignment horizontal="center" vertical="center"/>
    </xf>
    <xf numFmtId="0" fontId="12" fillId="5" borderId="40" xfId="0" applyFont="1" applyFill="1" applyBorder="1"/>
    <xf numFmtId="0" fontId="0" fillId="15" borderId="17" xfId="0" applyFill="1" applyBorder="1"/>
    <xf numFmtId="0" fontId="0" fillId="15" borderId="40" xfId="0" applyFill="1" applyBorder="1"/>
    <xf numFmtId="0" fontId="51" fillId="15" borderId="40" xfId="0" applyFont="1" applyFill="1" applyBorder="1" applyAlignment="1">
      <alignment horizontal="right"/>
    </xf>
    <xf numFmtId="0" fontId="1" fillId="15" borderId="41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69" fillId="15" borderId="40" xfId="0" applyFont="1" applyFill="1" applyBorder="1"/>
    <xf numFmtId="0" fontId="9" fillId="5" borderId="40" xfId="0" applyFont="1" applyFill="1" applyBorder="1" applyAlignment="1">
      <alignment vertical="top"/>
    </xf>
    <xf numFmtId="0" fontId="9" fillId="15" borderId="40" xfId="0" applyFont="1" applyFill="1" applyBorder="1"/>
    <xf numFmtId="0" fontId="0" fillId="15" borderId="41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15" borderId="23" xfId="0" applyFill="1" applyBorder="1"/>
    <xf numFmtId="0" fontId="0" fillId="15" borderId="10" xfId="0" applyFill="1" applyBorder="1"/>
    <xf numFmtId="0" fontId="0" fillId="1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5" borderId="105" xfId="0" applyFill="1" applyBorder="1" applyAlignment="1">
      <alignment horizontal="center" vertical="center"/>
    </xf>
    <xf numFmtId="0" fontId="51" fillId="5" borderId="40" xfId="0" applyFont="1" applyFill="1" applyBorder="1" applyAlignment="1">
      <alignment vertical="center"/>
    </xf>
    <xf numFmtId="0" fontId="70" fillId="5" borderId="40" xfId="0" applyFont="1" applyFill="1" applyBorder="1" applyAlignment="1">
      <alignment vertical="center"/>
    </xf>
    <xf numFmtId="0" fontId="11" fillId="5" borderId="40" xfId="0" applyFont="1" applyFill="1" applyBorder="1" applyAlignment="1">
      <alignment vertical="center"/>
    </xf>
    <xf numFmtId="0" fontId="26" fillId="5" borderId="158" xfId="0" applyFont="1" applyFill="1" applyBorder="1" applyAlignment="1">
      <alignment vertical="center"/>
    </xf>
    <xf numFmtId="0" fontId="0" fillId="5" borderId="159" xfId="0" applyFill="1" applyBorder="1"/>
    <xf numFmtId="0" fontId="0" fillId="5" borderId="159" xfId="0" applyFill="1" applyBorder="1" applyAlignment="1">
      <alignment horizontal="center" vertical="center"/>
    </xf>
    <xf numFmtId="0" fontId="0" fillId="5" borderId="160" xfId="0" applyFill="1" applyBorder="1"/>
    <xf numFmtId="0" fontId="26" fillId="5" borderId="110" xfId="0" applyFont="1" applyFill="1" applyBorder="1" applyAlignment="1">
      <alignment vertical="center"/>
    </xf>
    <xf numFmtId="0" fontId="0" fillId="5" borderId="111" xfId="0" applyFill="1" applyBorder="1" applyAlignment="1">
      <alignment horizontal="center" vertical="center"/>
    </xf>
    <xf numFmtId="0" fontId="0" fillId="5" borderId="161" xfId="0" applyFill="1" applyBorder="1"/>
    <xf numFmtId="0" fontId="71" fillId="5" borderId="40" xfId="0" applyFont="1" applyFill="1" applyBorder="1" applyAlignment="1">
      <alignment vertical="center"/>
    </xf>
    <xf numFmtId="0" fontId="0" fillId="0" borderId="25" xfId="0" applyBorder="1"/>
    <xf numFmtId="0" fontId="11" fillId="0" borderId="25" xfId="0" applyFont="1" applyBorder="1"/>
    <xf numFmtId="0" fontId="0" fillId="0" borderId="25" xfId="0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51" fillId="0" borderId="0" xfId="0" applyFont="1"/>
    <xf numFmtId="0" fontId="22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26" fillId="0" borderId="0" xfId="0" applyFont="1"/>
    <xf numFmtId="49" fontId="72" fillId="2" borderId="115" xfId="0" applyNumberFormat="1" applyFont="1" applyFill="1" applyBorder="1" applyAlignment="1">
      <alignment vertical="center"/>
    </xf>
    <xf numFmtId="0" fontId="37" fillId="5" borderId="40" xfId="0" applyFont="1" applyFill="1" applyBorder="1" applyAlignment="1">
      <alignment horizontal="center" vertical="center"/>
    </xf>
    <xf numFmtId="0" fontId="29" fillId="5" borderId="40" xfId="0" applyFont="1" applyFill="1" applyBorder="1"/>
    <xf numFmtId="0" fontId="29" fillId="5" borderId="40" xfId="0" applyFont="1" applyFill="1" applyBorder="1" applyAlignment="1">
      <alignment horizontal="center" vertical="center"/>
    </xf>
    <xf numFmtId="166" fontId="5" fillId="7" borderId="167" xfId="0" applyNumberFormat="1" applyFont="1" applyFill="1" applyBorder="1" applyAlignment="1">
      <alignment horizontal="center" vertical="center" wrapText="1"/>
    </xf>
    <xf numFmtId="10" fontId="39" fillId="7" borderId="168" xfId="0" applyNumberFormat="1" applyFont="1" applyFill="1" applyBorder="1" applyAlignment="1">
      <alignment horizontal="center" vertical="center" wrapText="1"/>
    </xf>
    <xf numFmtId="10" fontId="39" fillId="7" borderId="141" xfId="0" applyNumberFormat="1" applyFont="1" applyFill="1" applyBorder="1" applyAlignment="1">
      <alignment horizontal="center" vertical="center" wrapText="1"/>
    </xf>
    <xf numFmtId="10" fontId="39" fillId="5" borderId="40" xfId="0" applyNumberFormat="1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wrapText="1"/>
    </xf>
    <xf numFmtId="166" fontId="5" fillId="16" borderId="169" xfId="0" applyNumberFormat="1" applyFont="1" applyFill="1" applyBorder="1" applyAlignment="1">
      <alignment horizontal="center" vertical="center" wrapText="1"/>
    </xf>
    <xf numFmtId="10" fontId="39" fillId="16" borderId="170" xfId="0" applyNumberFormat="1" applyFont="1" applyFill="1" applyBorder="1" applyAlignment="1">
      <alignment horizontal="center" vertical="center" wrapText="1"/>
    </xf>
    <xf numFmtId="49" fontId="39" fillId="16" borderId="172" xfId="0" applyNumberFormat="1" applyFont="1" applyFill="1" applyBorder="1" applyAlignment="1">
      <alignment horizontal="center" vertical="center" shrinkToFit="1"/>
    </xf>
    <xf numFmtId="49" fontId="39" fillId="16" borderId="170" xfId="0" applyNumberFormat="1" applyFont="1" applyFill="1" applyBorder="1" applyAlignment="1">
      <alignment horizontal="center" vertical="center" shrinkToFit="1"/>
    </xf>
    <xf numFmtId="0" fontId="12" fillId="11" borderId="142" xfId="0" applyFont="1" applyFill="1" applyBorder="1" applyAlignment="1">
      <alignment horizontal="center" vertical="center" shrinkToFit="1"/>
    </xf>
    <xf numFmtId="169" fontId="9" fillId="11" borderId="142" xfId="0" applyNumberFormat="1" applyFont="1" applyFill="1" applyBorder="1" applyAlignment="1">
      <alignment horizontal="right" vertical="center" wrapText="1"/>
    </xf>
    <xf numFmtId="166" fontId="9" fillId="11" borderId="144" xfId="0" applyNumberFormat="1" applyFont="1" applyFill="1" applyBorder="1" applyAlignment="1">
      <alignment horizontal="right" vertical="center" wrapText="1"/>
    </xf>
    <xf numFmtId="166" fontId="42" fillId="5" borderId="40" xfId="0" applyNumberFormat="1" applyFont="1" applyFill="1" applyBorder="1" applyAlignment="1">
      <alignment vertical="center" wrapText="1"/>
    </xf>
    <xf numFmtId="14" fontId="9" fillId="16" borderId="173" xfId="0" applyNumberFormat="1" applyFont="1" applyFill="1" applyBorder="1" applyAlignment="1">
      <alignment vertical="center" wrapText="1"/>
    </xf>
    <xf numFmtId="167" fontId="9" fillId="16" borderId="174" xfId="0" applyNumberFormat="1" applyFont="1" applyFill="1" applyBorder="1" applyAlignment="1">
      <alignment vertical="center" wrapText="1"/>
    </xf>
    <xf numFmtId="0" fontId="9" fillId="16" borderId="173" xfId="0" applyFont="1" applyFill="1" applyBorder="1" applyAlignment="1">
      <alignment vertical="center" wrapText="1"/>
    </xf>
    <xf numFmtId="0" fontId="9" fillId="16" borderId="175" xfId="0" applyFont="1" applyFill="1" applyBorder="1" applyAlignment="1">
      <alignment horizontal="left" vertical="center" wrapText="1"/>
    </xf>
    <xf numFmtId="0" fontId="9" fillId="16" borderId="174" xfId="0" applyFont="1" applyFill="1" applyBorder="1" applyAlignment="1">
      <alignment horizontal="left" vertical="center" wrapText="1"/>
    </xf>
    <xf numFmtId="0" fontId="12" fillId="13" borderId="149" xfId="0" applyFont="1" applyFill="1" applyBorder="1" applyAlignment="1">
      <alignment horizontal="center" vertical="center" shrinkToFit="1"/>
    </xf>
    <xf numFmtId="14" fontId="9" fillId="13" borderId="176" xfId="0" applyNumberFormat="1" applyFont="1" applyFill="1" applyBorder="1" applyAlignment="1">
      <alignment horizontal="center" vertical="center" shrinkToFit="1"/>
    </xf>
    <xf numFmtId="169" fontId="9" fillId="13" borderId="148" xfId="0" applyNumberFormat="1" applyFont="1" applyFill="1" applyBorder="1" applyAlignment="1">
      <alignment vertical="center" shrinkToFit="1"/>
    </xf>
    <xf numFmtId="166" fontId="9" fillId="13" borderId="149" xfId="0" applyNumberFormat="1" applyFont="1" applyFill="1" applyBorder="1" applyAlignment="1">
      <alignment vertical="center" shrinkToFit="1"/>
    </xf>
    <xf numFmtId="168" fontId="9" fillId="13" borderId="149" xfId="0" applyNumberFormat="1" applyFont="1" applyFill="1" applyBorder="1" applyAlignment="1">
      <alignment horizontal="right" vertical="center" shrinkToFit="1"/>
    </xf>
    <xf numFmtId="166" fontId="42" fillId="5" borderId="147" xfId="0" applyNumberFormat="1" applyFont="1" applyFill="1" applyBorder="1" applyAlignment="1">
      <alignment vertical="center" wrapText="1"/>
    </xf>
    <xf numFmtId="0" fontId="9" fillId="13" borderId="149" xfId="0" applyFont="1" applyFill="1" applyBorder="1" applyAlignment="1">
      <alignment vertical="center" wrapText="1"/>
    </xf>
    <xf numFmtId="0" fontId="9" fillId="13" borderId="149" xfId="0" applyFont="1" applyFill="1" applyBorder="1" applyAlignment="1">
      <alignment horizontal="left" vertical="center" wrapText="1"/>
    </xf>
    <xf numFmtId="14" fontId="9" fillId="12" borderId="176" xfId="0" applyNumberFormat="1" applyFont="1" applyFill="1" applyBorder="1" applyAlignment="1">
      <alignment vertical="center" wrapText="1"/>
    </xf>
    <xf numFmtId="167" fontId="9" fillId="12" borderId="149" xfId="0" applyNumberFormat="1" applyFont="1" applyFill="1" applyBorder="1" applyAlignment="1">
      <alignment vertical="center" wrapText="1"/>
    </xf>
    <xf numFmtId="0" fontId="9" fillId="12" borderId="149" xfId="0" applyFont="1" applyFill="1" applyBorder="1" applyAlignment="1">
      <alignment vertical="center" wrapText="1"/>
    </xf>
    <xf numFmtId="0" fontId="9" fillId="12" borderId="149" xfId="0" applyFont="1" applyFill="1" applyBorder="1" applyAlignment="1">
      <alignment horizontal="left" vertical="center" wrapText="1"/>
    </xf>
    <xf numFmtId="14" fontId="9" fillId="13" borderId="146" xfId="0" applyNumberFormat="1" applyFont="1" applyFill="1" applyBorder="1" applyAlignment="1">
      <alignment horizontal="center" vertical="center" shrinkToFit="1"/>
    </xf>
    <xf numFmtId="0" fontId="9" fillId="13" borderId="145" xfId="0" applyFont="1" applyFill="1" applyBorder="1" applyAlignment="1">
      <alignment vertical="center" shrinkToFit="1"/>
    </xf>
    <xf numFmtId="0" fontId="9" fillId="13" borderId="145" xfId="0" applyFont="1" applyFill="1" applyBorder="1" applyAlignment="1">
      <alignment horizontal="left" vertical="center" wrapText="1"/>
    </xf>
    <xf numFmtId="14" fontId="9" fillId="12" borderId="146" xfId="0" applyNumberFormat="1" applyFont="1" applyFill="1" applyBorder="1" applyAlignment="1">
      <alignment vertical="center" wrapText="1"/>
    </xf>
    <xf numFmtId="0" fontId="9" fillId="12" borderId="145" xfId="0" applyFont="1" applyFill="1" applyBorder="1" applyAlignment="1">
      <alignment vertical="center" wrapText="1"/>
    </xf>
    <xf numFmtId="0" fontId="9" fillId="12" borderId="145" xfId="0" applyFont="1" applyFill="1" applyBorder="1" applyAlignment="1">
      <alignment horizontal="left" vertical="center" wrapText="1"/>
    </xf>
    <xf numFmtId="0" fontId="9" fillId="13" borderId="145" xfId="0" applyFont="1" applyFill="1" applyBorder="1" applyAlignment="1">
      <alignment horizontal="left" vertical="center" shrinkToFit="1"/>
    </xf>
    <xf numFmtId="0" fontId="68" fillId="5" borderId="150" xfId="0" applyFont="1" applyFill="1" applyBorder="1" applyAlignment="1">
      <alignment horizontal="center" vertical="center"/>
    </xf>
    <xf numFmtId="167" fontId="66" fillId="5" borderId="105" xfId="0" applyNumberFormat="1" applyFont="1" applyFill="1" applyBorder="1" applyAlignment="1">
      <alignment horizontal="right" vertical="center" shrinkToFit="1"/>
    </xf>
    <xf numFmtId="0" fontId="66" fillId="5" borderId="105" xfId="0" applyFont="1" applyFill="1" applyBorder="1" applyAlignment="1">
      <alignment horizontal="right" shrinkToFit="1"/>
    </xf>
    <xf numFmtId="0" fontId="66" fillId="5" borderId="40" xfId="0" applyFont="1" applyFill="1" applyBorder="1" applyAlignment="1">
      <alignment horizontal="right" shrinkToFit="1"/>
    </xf>
    <xf numFmtId="169" fontId="66" fillId="17" borderId="177" xfId="0" applyNumberFormat="1" applyFont="1" applyFill="1" applyBorder="1" applyAlignment="1">
      <alignment vertical="center" shrinkToFit="1"/>
    </xf>
    <xf numFmtId="0" fontId="66" fillId="5" borderId="178" xfId="0" applyFont="1" applyFill="1" applyBorder="1" applyAlignment="1">
      <alignment horizontal="right" shrinkToFit="1"/>
    </xf>
    <xf numFmtId="166" fontId="66" fillId="17" borderId="177" xfId="0" applyNumberFormat="1" applyFont="1" applyFill="1" applyBorder="1" applyAlignment="1">
      <alignment vertical="center" shrinkToFit="1"/>
    </xf>
    <xf numFmtId="0" fontId="66" fillId="5" borderId="179" xfId="0" applyFont="1" applyFill="1" applyBorder="1" applyAlignment="1">
      <alignment horizontal="right" shrinkToFit="1"/>
    </xf>
    <xf numFmtId="0" fontId="66" fillId="5" borderId="41" xfId="0" applyFont="1" applyFill="1" applyBorder="1" applyAlignment="1">
      <alignment horizontal="right" vertical="center" shrinkToFit="1"/>
    </xf>
    <xf numFmtId="0" fontId="66" fillId="5" borderId="180" xfId="0" applyFont="1" applyFill="1" applyBorder="1" applyAlignment="1">
      <alignment horizontal="right" shrinkToFit="1"/>
    </xf>
    <xf numFmtId="166" fontId="66" fillId="5" borderId="40" xfId="0" applyNumberFormat="1" applyFont="1" applyFill="1" applyBorder="1" applyAlignment="1">
      <alignment horizontal="right" wrapText="1"/>
    </xf>
    <xf numFmtId="0" fontId="66" fillId="5" borderId="105" xfId="0" applyFont="1" applyFill="1" applyBorder="1" applyAlignment="1">
      <alignment horizontal="left" wrapText="1"/>
    </xf>
    <xf numFmtId="0" fontId="9" fillId="5" borderId="40" xfId="0" applyFont="1" applyFill="1" applyBorder="1" applyAlignment="1">
      <alignment wrapText="1"/>
    </xf>
    <xf numFmtId="0" fontId="9" fillId="5" borderId="181" xfId="0" applyFont="1" applyFill="1" applyBorder="1"/>
    <xf numFmtId="167" fontId="66" fillId="12" borderId="181" xfId="0" applyNumberFormat="1" applyFont="1" applyFill="1" applyBorder="1" applyAlignment="1">
      <alignment horizontal="right" wrapText="1"/>
    </xf>
    <xf numFmtId="166" fontId="1" fillId="5" borderId="40" xfId="0" applyNumberFormat="1" applyFont="1" applyFill="1" applyBorder="1"/>
    <xf numFmtId="166" fontId="14" fillId="5" borderId="40" xfId="0" applyNumberFormat="1" applyFont="1" applyFill="1" applyBorder="1" applyAlignment="1">
      <alignment horizontal="center" vertical="center"/>
    </xf>
    <xf numFmtId="0" fontId="73" fillId="5" borderId="40" xfId="0" applyFont="1" applyFill="1" applyBorder="1" applyAlignment="1">
      <alignment vertical="center"/>
    </xf>
    <xf numFmtId="0" fontId="26" fillId="5" borderId="40" xfId="0" applyFont="1" applyFill="1" applyBorder="1" applyAlignment="1">
      <alignment vertical="center"/>
    </xf>
    <xf numFmtId="0" fontId="51" fillId="0" borderId="25" xfId="0" applyFont="1" applyBorder="1"/>
    <xf numFmtId="166" fontId="5" fillId="16" borderId="186" xfId="0" applyNumberFormat="1" applyFont="1" applyFill="1" applyBorder="1" applyAlignment="1">
      <alignment horizontal="center" vertical="center" wrapText="1"/>
    </xf>
    <xf numFmtId="10" fontId="39" fillId="16" borderId="187" xfId="0" applyNumberFormat="1" applyFont="1" applyFill="1" applyBorder="1" applyAlignment="1">
      <alignment horizontal="center" vertical="center" wrapText="1"/>
    </xf>
    <xf numFmtId="49" fontId="39" fillId="16" borderId="187" xfId="0" applyNumberFormat="1" applyFont="1" applyFill="1" applyBorder="1" applyAlignment="1">
      <alignment horizontal="center" vertical="center" shrinkToFit="1"/>
    </xf>
    <xf numFmtId="14" fontId="9" fillId="18" borderId="173" xfId="0" applyNumberFormat="1" applyFont="1" applyFill="1" applyBorder="1" applyAlignment="1">
      <alignment vertical="center" wrapText="1"/>
    </xf>
    <xf numFmtId="167" fontId="9" fillId="18" borderId="174" xfId="0" applyNumberFormat="1" applyFont="1" applyFill="1" applyBorder="1" applyAlignment="1">
      <alignment vertical="center" wrapText="1"/>
    </xf>
    <xf numFmtId="0" fontId="9" fillId="18" borderId="173" xfId="0" applyFont="1" applyFill="1" applyBorder="1" applyAlignment="1">
      <alignment vertical="center" wrapText="1"/>
    </xf>
    <xf numFmtId="0" fontId="9" fillId="18" borderId="175" xfId="0" applyFont="1" applyFill="1" applyBorder="1" applyAlignment="1">
      <alignment horizontal="left" vertical="center" wrapText="1"/>
    </xf>
    <xf numFmtId="0" fontId="9" fillId="18" borderId="174" xfId="0" applyFont="1" applyFill="1" applyBorder="1" applyAlignment="1">
      <alignment horizontal="left" vertical="center" wrapText="1"/>
    </xf>
    <xf numFmtId="0" fontId="9" fillId="13" borderId="149" xfId="0" applyFont="1" applyFill="1" applyBorder="1" applyAlignment="1">
      <alignment horizontal="left" vertical="center" shrinkToFit="1"/>
    </xf>
    <xf numFmtId="14" fontId="9" fillId="12" borderId="176" xfId="0" applyNumberFormat="1" applyFont="1" applyFill="1" applyBorder="1" applyAlignment="1">
      <alignment horizontal="center" vertical="center" wrapText="1"/>
    </xf>
    <xf numFmtId="167" fontId="9" fillId="12" borderId="149" xfId="0" applyNumberFormat="1" applyFont="1" applyFill="1" applyBorder="1" applyAlignment="1">
      <alignment horizontal="right" vertical="center" wrapText="1"/>
    </xf>
    <xf numFmtId="0" fontId="9" fillId="12" borderId="149" xfId="0" applyFont="1" applyFill="1" applyBorder="1" applyAlignment="1">
      <alignment horizontal="left" vertical="center" shrinkToFit="1"/>
    </xf>
    <xf numFmtId="14" fontId="9" fillId="12" borderId="146" xfId="0" applyNumberFormat="1" applyFont="1" applyFill="1" applyBorder="1" applyAlignment="1">
      <alignment horizontal="center" vertical="center" wrapText="1"/>
    </xf>
    <xf numFmtId="0" fontId="9" fillId="12" borderId="145" xfId="0" applyFont="1" applyFill="1" applyBorder="1" applyAlignment="1">
      <alignment horizontal="left" vertical="center" shrinkToFit="1"/>
    </xf>
    <xf numFmtId="167" fontId="66" fillId="19" borderId="181" xfId="0" applyNumberFormat="1" applyFont="1" applyFill="1" applyBorder="1" applyAlignment="1">
      <alignment horizontal="right" wrapText="1"/>
    </xf>
    <xf numFmtId="0" fontId="11" fillId="5" borderId="10" xfId="0" applyFont="1" applyFill="1" applyBorder="1"/>
    <xf numFmtId="0" fontId="22" fillId="0" borderId="25" xfId="0" applyFont="1" applyBorder="1" applyAlignment="1">
      <alignment vertical="center"/>
    </xf>
    <xf numFmtId="0" fontId="58" fillId="0" borderId="25" xfId="0" applyFont="1" applyBorder="1" applyAlignment="1">
      <alignment vertical="center"/>
    </xf>
    <xf numFmtId="0" fontId="11" fillId="2" borderId="115" xfId="0" applyFont="1" applyFill="1" applyBorder="1"/>
    <xf numFmtId="0" fontId="1" fillId="0" borderId="189" xfId="0" applyFont="1" applyBorder="1"/>
    <xf numFmtId="0" fontId="29" fillId="0" borderId="189" xfId="0" applyFont="1" applyBorder="1" applyAlignment="1">
      <alignment vertical="center"/>
    </xf>
    <xf numFmtId="0" fontId="67" fillId="5" borderId="40" xfId="0" applyFont="1" applyFill="1" applyBorder="1"/>
    <xf numFmtId="166" fontId="5" fillId="5" borderId="40" xfId="0" applyNumberFormat="1" applyFont="1" applyFill="1" applyBorder="1" applyAlignment="1">
      <alignment horizontal="center" vertical="center" wrapText="1"/>
    </xf>
    <xf numFmtId="0" fontId="37" fillId="0" borderId="189" xfId="0" applyFont="1" applyBorder="1" applyAlignment="1">
      <alignment horizontal="center" vertical="center"/>
    </xf>
    <xf numFmtId="49" fontId="39" fillId="0" borderId="0" xfId="0" applyNumberFormat="1" applyFont="1" applyAlignment="1">
      <alignment horizontal="center" vertical="center" shrinkToFit="1"/>
    </xf>
    <xf numFmtId="166" fontId="9" fillId="0" borderId="189" xfId="0" applyNumberFormat="1" applyFont="1" applyBorder="1" applyAlignment="1">
      <alignment vertical="center" wrapText="1"/>
    </xf>
    <xf numFmtId="167" fontId="9" fillId="0" borderId="189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14" fontId="9" fillId="5" borderId="40" xfId="0" applyNumberFormat="1" applyFont="1" applyFill="1" applyBorder="1" applyAlignment="1">
      <alignment vertical="center" wrapText="1"/>
    </xf>
    <xf numFmtId="167" fontId="9" fillId="5" borderId="40" xfId="0" applyNumberFormat="1" applyFont="1" applyFill="1" applyBorder="1" applyAlignment="1">
      <alignment vertical="center" wrapText="1"/>
    </xf>
    <xf numFmtId="168" fontId="9" fillId="5" borderId="40" xfId="0" applyNumberFormat="1" applyFont="1" applyFill="1" applyBorder="1" applyAlignment="1">
      <alignment vertical="center" wrapText="1"/>
    </xf>
    <xf numFmtId="166" fontId="9" fillId="5" borderId="40" xfId="0" applyNumberFormat="1" applyFont="1" applyFill="1" applyBorder="1" applyAlignment="1">
      <alignment vertical="center" wrapText="1"/>
    </xf>
    <xf numFmtId="167" fontId="9" fillId="5" borderId="40" xfId="0" applyNumberFormat="1" applyFont="1" applyFill="1" applyBorder="1" applyAlignment="1">
      <alignment horizontal="right" vertical="center" shrinkToFit="1"/>
    </xf>
    <xf numFmtId="0" fontId="67" fillId="4" borderId="12" xfId="0" applyFont="1" applyFill="1" applyBorder="1"/>
    <xf numFmtId="0" fontId="67" fillId="4" borderId="105" xfId="0" applyFont="1" applyFill="1" applyBorder="1"/>
    <xf numFmtId="49" fontId="42" fillId="4" borderId="105" xfId="0" applyNumberFormat="1" applyFont="1" applyFill="1" applyBorder="1" applyAlignment="1">
      <alignment horizontal="center" vertical="center" shrinkToFit="1"/>
    </xf>
    <xf numFmtId="14" fontId="9" fillId="4" borderId="105" xfId="0" applyNumberFormat="1" applyFont="1" applyFill="1" applyBorder="1" applyAlignment="1">
      <alignment vertical="center" wrapText="1"/>
    </xf>
    <xf numFmtId="167" fontId="9" fillId="4" borderId="105" xfId="0" applyNumberFormat="1" applyFont="1" applyFill="1" applyBorder="1" applyAlignment="1">
      <alignment vertical="center" wrapText="1"/>
    </xf>
    <xf numFmtId="168" fontId="9" fillId="4" borderId="105" xfId="0" applyNumberFormat="1" applyFont="1" applyFill="1" applyBorder="1" applyAlignment="1">
      <alignment vertical="center" wrapText="1"/>
    </xf>
    <xf numFmtId="166" fontId="9" fillId="4" borderId="105" xfId="0" applyNumberFormat="1" applyFont="1" applyFill="1" applyBorder="1" applyAlignment="1">
      <alignment vertical="center" wrapText="1"/>
    </xf>
    <xf numFmtId="167" fontId="9" fillId="4" borderId="105" xfId="0" applyNumberFormat="1" applyFont="1" applyFill="1" applyBorder="1" applyAlignment="1">
      <alignment horizontal="right" vertical="center" shrinkToFit="1"/>
    </xf>
    <xf numFmtId="166" fontId="9" fillId="4" borderId="106" xfId="0" applyNumberFormat="1" applyFont="1" applyFill="1" applyBorder="1" applyAlignment="1">
      <alignment vertical="center" wrapText="1"/>
    </xf>
    <xf numFmtId="49" fontId="42" fillId="5" borderId="41" xfId="0" applyNumberFormat="1" applyFont="1" applyFill="1" applyBorder="1" applyAlignment="1">
      <alignment horizontal="center" vertical="center" shrinkToFit="1"/>
    </xf>
    <xf numFmtId="166" fontId="9" fillId="0" borderId="0" xfId="0" applyNumberFormat="1" applyFont="1" applyAlignment="1">
      <alignment vertical="center" wrapText="1"/>
    </xf>
    <xf numFmtId="0" fontId="67" fillId="4" borderId="17" xfId="0" applyFont="1" applyFill="1" applyBorder="1"/>
    <xf numFmtId="0" fontId="67" fillId="4" borderId="40" xfId="0" applyFont="1" applyFill="1" applyBorder="1"/>
    <xf numFmtId="49" fontId="42" fillId="4" borderId="40" xfId="0" applyNumberFormat="1" applyFont="1" applyFill="1" applyBorder="1" applyAlignment="1">
      <alignment horizontal="center" vertical="center" shrinkToFit="1"/>
    </xf>
    <xf numFmtId="14" fontId="9" fillId="4" borderId="40" xfId="0" applyNumberFormat="1" applyFont="1" applyFill="1" applyBorder="1" applyAlignment="1">
      <alignment vertical="center" wrapText="1"/>
    </xf>
    <xf numFmtId="167" fontId="9" fillId="4" borderId="40" xfId="0" applyNumberFormat="1" applyFont="1" applyFill="1" applyBorder="1" applyAlignment="1">
      <alignment vertical="center" wrapText="1"/>
    </xf>
    <xf numFmtId="168" fontId="9" fillId="4" borderId="40" xfId="0" applyNumberFormat="1" applyFont="1" applyFill="1" applyBorder="1" applyAlignment="1">
      <alignment vertical="center" wrapText="1"/>
    </xf>
    <xf numFmtId="166" fontId="9" fillId="4" borderId="40" xfId="0" applyNumberFormat="1" applyFont="1" applyFill="1" applyBorder="1" applyAlignment="1">
      <alignment vertical="center" wrapText="1"/>
    </xf>
    <xf numFmtId="167" fontId="9" fillId="4" borderId="40" xfId="0" applyNumberFormat="1" applyFont="1" applyFill="1" applyBorder="1" applyAlignment="1">
      <alignment horizontal="right" vertical="center" shrinkToFit="1"/>
    </xf>
    <xf numFmtId="166" fontId="9" fillId="4" borderId="41" xfId="0" applyNumberFormat="1" applyFont="1" applyFill="1" applyBorder="1" applyAlignment="1">
      <alignment vertical="center" wrapText="1"/>
    </xf>
    <xf numFmtId="14" fontId="42" fillId="4" borderId="40" xfId="0" applyNumberFormat="1" applyFont="1" applyFill="1" applyBorder="1" applyAlignment="1">
      <alignment vertical="center" wrapText="1"/>
    </xf>
    <xf numFmtId="167" fontId="42" fillId="4" borderId="40" xfId="0" applyNumberFormat="1" applyFont="1" applyFill="1" applyBorder="1" applyAlignment="1">
      <alignment vertical="center" wrapText="1"/>
    </xf>
    <xf numFmtId="168" fontId="42" fillId="4" borderId="40" xfId="0" applyNumberFormat="1" applyFont="1" applyFill="1" applyBorder="1" applyAlignment="1">
      <alignment vertical="center" wrapText="1"/>
    </xf>
    <xf numFmtId="167" fontId="42" fillId="4" borderId="40" xfId="0" applyNumberFormat="1" applyFont="1" applyFill="1" applyBorder="1" applyAlignment="1">
      <alignment horizontal="center" vertical="center" shrinkToFit="1"/>
    </xf>
    <xf numFmtId="166" fontId="42" fillId="4" borderId="40" xfId="0" applyNumberFormat="1" applyFont="1" applyFill="1" applyBorder="1" applyAlignment="1">
      <alignment vertical="center" wrapText="1"/>
    </xf>
    <xf numFmtId="0" fontId="67" fillId="4" borderId="23" xfId="0" applyFont="1" applyFill="1" applyBorder="1"/>
    <xf numFmtId="0" fontId="67" fillId="4" borderId="10" xfId="0" applyFont="1" applyFill="1" applyBorder="1"/>
    <xf numFmtId="49" fontId="42" fillId="4" borderId="10" xfId="0" applyNumberFormat="1" applyFont="1" applyFill="1" applyBorder="1" applyAlignment="1">
      <alignment horizontal="center" vertical="center" shrinkToFit="1"/>
    </xf>
    <xf numFmtId="14" fontId="42" fillId="4" borderId="10" xfId="0" applyNumberFormat="1" applyFont="1" applyFill="1" applyBorder="1" applyAlignment="1">
      <alignment vertical="center" wrapText="1"/>
    </xf>
    <xf numFmtId="167" fontId="42" fillId="4" borderId="10" xfId="0" applyNumberFormat="1" applyFont="1" applyFill="1" applyBorder="1" applyAlignment="1">
      <alignment vertical="center" wrapText="1"/>
    </xf>
    <xf numFmtId="168" fontId="42" fillId="4" borderId="10" xfId="0" applyNumberFormat="1" applyFont="1" applyFill="1" applyBorder="1" applyAlignment="1">
      <alignment vertical="center" wrapText="1"/>
    </xf>
    <xf numFmtId="166" fontId="9" fillId="4" borderId="10" xfId="0" applyNumberFormat="1" applyFont="1" applyFill="1" applyBorder="1" applyAlignment="1">
      <alignment vertical="center" wrapText="1"/>
    </xf>
    <xf numFmtId="167" fontId="42" fillId="4" borderId="10" xfId="0" applyNumberFormat="1" applyFont="1" applyFill="1" applyBorder="1" applyAlignment="1">
      <alignment horizontal="center" vertical="center" shrinkToFit="1"/>
    </xf>
    <xf numFmtId="166" fontId="42" fillId="4" borderId="10" xfId="0" applyNumberFormat="1" applyFont="1" applyFill="1" applyBorder="1" applyAlignment="1">
      <alignment vertical="center" wrapText="1"/>
    </xf>
    <xf numFmtId="166" fontId="9" fillId="4" borderId="11" xfId="0" applyNumberFormat="1" applyFont="1" applyFill="1" applyBorder="1" applyAlignment="1">
      <alignment vertical="center" wrapText="1"/>
    </xf>
    <xf numFmtId="0" fontId="67" fillId="5" borderId="23" xfId="0" applyFont="1" applyFill="1" applyBorder="1"/>
    <xf numFmtId="0" fontId="67" fillId="5" borderId="10" xfId="0" applyFont="1" applyFill="1" applyBorder="1"/>
    <xf numFmtId="49" fontId="42" fillId="5" borderId="10" xfId="0" applyNumberFormat="1" applyFont="1" applyFill="1" applyBorder="1" applyAlignment="1">
      <alignment horizontal="center" vertical="center" shrinkToFit="1"/>
    </xf>
    <xf numFmtId="14" fontId="42" fillId="5" borderId="10" xfId="0" applyNumberFormat="1" applyFont="1" applyFill="1" applyBorder="1" applyAlignment="1">
      <alignment vertical="center" wrapText="1"/>
    </xf>
    <xf numFmtId="167" fontId="42" fillId="5" borderId="10" xfId="0" applyNumberFormat="1" applyFont="1" applyFill="1" applyBorder="1" applyAlignment="1">
      <alignment vertical="center" wrapText="1"/>
    </xf>
    <xf numFmtId="168" fontId="42" fillId="5" borderId="10" xfId="0" applyNumberFormat="1" applyFont="1" applyFill="1" applyBorder="1" applyAlignment="1">
      <alignment vertical="center" wrapText="1"/>
    </xf>
    <xf numFmtId="166" fontId="9" fillId="5" borderId="10" xfId="0" applyNumberFormat="1" applyFont="1" applyFill="1" applyBorder="1" applyAlignment="1">
      <alignment vertical="center" wrapText="1"/>
    </xf>
    <xf numFmtId="167" fontId="42" fillId="5" borderId="10" xfId="0" applyNumberFormat="1" applyFont="1" applyFill="1" applyBorder="1" applyAlignment="1">
      <alignment horizontal="center" vertical="center" shrinkToFit="1"/>
    </xf>
    <xf numFmtId="166" fontId="42" fillId="5" borderId="10" xfId="0" applyNumberFormat="1" applyFont="1" applyFill="1" applyBorder="1" applyAlignment="1">
      <alignment vertical="center" wrapText="1"/>
    </xf>
    <xf numFmtId="49" fontId="42" fillId="5" borderId="11" xfId="0" applyNumberFormat="1" applyFont="1" applyFill="1" applyBorder="1" applyAlignment="1">
      <alignment horizontal="center" vertical="center" shrinkToFit="1"/>
    </xf>
    <xf numFmtId="0" fontId="67" fillId="0" borderId="0" xfId="0" applyFont="1"/>
    <xf numFmtId="49" fontId="42" fillId="0" borderId="0" xfId="0" applyNumberFormat="1" applyFont="1" applyAlignment="1">
      <alignment horizontal="center" vertical="center" shrinkToFit="1"/>
    </xf>
    <xf numFmtId="168" fontId="42" fillId="0" borderId="0" xfId="0" applyNumberFormat="1" applyFont="1" applyAlignment="1">
      <alignment vertical="center" wrapText="1"/>
    </xf>
    <xf numFmtId="167" fontId="42" fillId="0" borderId="0" xfId="0" applyNumberFormat="1" applyFont="1" applyAlignment="1">
      <alignment horizontal="center" vertical="center" shrinkToFit="1"/>
    </xf>
    <xf numFmtId="166" fontId="42" fillId="0" borderId="0" xfId="0" applyNumberFormat="1" applyFont="1" applyAlignment="1">
      <alignment horizontal="center" vertical="center" shrinkToFit="1"/>
    </xf>
    <xf numFmtId="0" fontId="76" fillId="0" borderId="0" xfId="0" applyFont="1" applyAlignment="1">
      <alignment horizontal="center" vertical="center"/>
    </xf>
    <xf numFmtId="166" fontId="9" fillId="5" borderId="196" xfId="0" applyNumberFormat="1" applyFont="1" applyFill="1" applyBorder="1" applyAlignment="1">
      <alignment vertical="center"/>
    </xf>
    <xf numFmtId="166" fontId="42" fillId="5" borderId="197" xfId="0" applyNumberFormat="1" applyFont="1" applyFill="1" applyBorder="1" applyAlignment="1">
      <alignment vertical="center" wrapText="1"/>
    </xf>
    <xf numFmtId="0" fontId="0" fillId="5" borderId="197" xfId="0" applyFill="1" applyBorder="1"/>
    <xf numFmtId="0" fontId="1" fillId="5" borderId="197" xfId="0" applyFont="1" applyFill="1" applyBorder="1" applyAlignment="1">
      <alignment wrapText="1"/>
    </xf>
    <xf numFmtId="0" fontId="1" fillId="5" borderId="198" xfId="0" applyFont="1" applyFill="1" applyBorder="1" applyAlignment="1">
      <alignment wrapText="1"/>
    </xf>
    <xf numFmtId="166" fontId="12" fillId="5" borderId="199" xfId="0" applyNumberFormat="1" applyFont="1" applyFill="1" applyBorder="1" applyAlignment="1">
      <alignment horizontal="right" vertical="center"/>
    </xf>
    <xf numFmtId="166" fontId="12" fillId="5" borderId="40" xfId="0" applyNumberFormat="1" applyFont="1" applyFill="1" applyBorder="1" applyAlignment="1">
      <alignment horizontal="right" vertical="center"/>
    </xf>
    <xf numFmtId="0" fontId="14" fillId="5" borderId="40" xfId="0" applyFont="1" applyFill="1" applyBorder="1" applyAlignment="1">
      <alignment horizontal="right"/>
    </xf>
    <xf numFmtId="0" fontId="12" fillId="5" borderId="40" xfId="0" applyFont="1" applyFill="1" applyBorder="1" applyAlignment="1">
      <alignment horizontal="right"/>
    </xf>
    <xf numFmtId="0" fontId="9" fillId="5" borderId="200" xfId="0" applyFont="1" applyFill="1" applyBorder="1" applyAlignment="1">
      <alignment wrapText="1"/>
    </xf>
    <xf numFmtId="166" fontId="9" fillId="5" borderId="199" xfId="0" applyNumberFormat="1" applyFont="1" applyFill="1" applyBorder="1" applyAlignment="1">
      <alignment horizontal="right" vertical="center" shrinkToFit="1"/>
    </xf>
    <xf numFmtId="166" fontId="9" fillId="5" borderId="40" xfId="0" applyNumberFormat="1" applyFont="1" applyFill="1" applyBorder="1" applyAlignment="1">
      <alignment horizontal="right" vertical="center"/>
    </xf>
    <xf numFmtId="166" fontId="9" fillId="5" borderId="40" xfId="0" applyNumberFormat="1" applyFont="1" applyFill="1" applyBorder="1" applyAlignment="1">
      <alignment horizontal="right" vertical="center" wrapText="1"/>
    </xf>
    <xf numFmtId="0" fontId="9" fillId="5" borderId="200" xfId="0" applyFont="1" applyFill="1" applyBorder="1" applyAlignment="1">
      <alignment vertical="center" wrapText="1"/>
    </xf>
    <xf numFmtId="166" fontId="9" fillId="5" borderId="201" xfId="0" applyNumberFormat="1" applyFont="1" applyFill="1" applyBorder="1" applyAlignment="1">
      <alignment horizontal="right" vertical="center" shrinkToFit="1"/>
    </xf>
    <xf numFmtId="166" fontId="9" fillId="5" borderId="202" xfId="0" applyNumberFormat="1" applyFont="1" applyFill="1" applyBorder="1" applyAlignment="1">
      <alignment horizontal="right" vertical="center"/>
    </xf>
    <xf numFmtId="166" fontId="9" fillId="5" borderId="202" xfId="0" applyNumberFormat="1" applyFont="1" applyFill="1" applyBorder="1" applyAlignment="1">
      <alignment horizontal="right" vertical="center" wrapText="1"/>
    </xf>
    <xf numFmtId="0" fontId="9" fillId="5" borderId="203" xfId="0" applyFont="1" applyFill="1" applyBorder="1" applyAlignment="1">
      <alignment vertical="center" wrapText="1"/>
    </xf>
    <xf numFmtId="167" fontId="66" fillId="0" borderId="0" xfId="0" applyNumberFormat="1" applyFont="1" applyAlignment="1">
      <alignment horizontal="right" vertical="center" shrinkToFit="1"/>
    </xf>
    <xf numFmtId="0" fontId="66" fillId="0" borderId="0" xfId="0" applyFont="1" applyAlignment="1">
      <alignment horizontal="right"/>
    </xf>
    <xf numFmtId="166" fontId="66" fillId="0" borderId="0" xfId="0" applyNumberFormat="1" applyFont="1" applyAlignment="1">
      <alignment horizontal="right"/>
    </xf>
    <xf numFmtId="0" fontId="66" fillId="0" borderId="0" xfId="0" applyFont="1" applyAlignment="1">
      <alignment horizontal="right" wrapText="1"/>
    </xf>
    <xf numFmtId="166" fontId="66" fillId="0" borderId="0" xfId="0" applyNumberFormat="1" applyFont="1" applyAlignment="1">
      <alignment horizontal="right" wrapText="1"/>
    </xf>
    <xf numFmtId="167" fontId="66" fillId="0" borderId="0" xfId="0" applyNumberFormat="1" applyFont="1" applyAlignment="1">
      <alignment horizontal="right" wrapText="1"/>
    </xf>
    <xf numFmtId="166" fontId="66" fillId="0" borderId="0" xfId="0" applyNumberFormat="1" applyFont="1" applyAlignment="1">
      <alignment horizontal="right" vertical="center" wrapText="1"/>
    </xf>
    <xf numFmtId="0" fontId="66" fillId="0" borderId="0" xfId="0" applyFont="1" applyAlignment="1">
      <alignment horizontal="right" vertical="center" wrapText="1"/>
    </xf>
    <xf numFmtId="0" fontId="66" fillId="0" borderId="0" xfId="0" applyFont="1" applyAlignment="1">
      <alignment horizontal="left" wrapText="1"/>
    </xf>
    <xf numFmtId="166" fontId="12" fillId="0" borderId="0" xfId="0" applyNumberFormat="1" applyFont="1"/>
    <xf numFmtId="166" fontId="14" fillId="0" borderId="0" xfId="0" applyNumberFormat="1" applyFont="1"/>
    <xf numFmtId="166" fontId="14" fillId="0" borderId="0" xfId="0" applyNumberFormat="1" applyFont="1" applyAlignment="1">
      <alignment horizontal="center" vertical="center"/>
    </xf>
    <xf numFmtId="0" fontId="77" fillId="0" borderId="0" xfId="0" applyFont="1" applyAlignment="1">
      <alignment horizontal="right"/>
    </xf>
    <xf numFmtId="0" fontId="77" fillId="0" borderId="0" xfId="0" applyFont="1"/>
    <xf numFmtId="0" fontId="69" fillId="0" borderId="0" xfId="0" applyFont="1"/>
    <xf numFmtId="0" fontId="0" fillId="0" borderId="189" xfId="0" applyBorder="1"/>
    <xf numFmtId="0" fontId="47" fillId="9" borderId="111" xfId="0" applyFont="1" applyFill="1" applyBorder="1" applyAlignment="1">
      <alignment vertical="center"/>
    </xf>
    <xf numFmtId="0" fontId="47" fillId="5" borderId="111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10" fillId="0" borderId="25" xfId="0" applyFont="1" applyBorder="1" applyAlignment="1">
      <alignment horizontal="center"/>
    </xf>
    <xf numFmtId="0" fontId="4" fillId="0" borderId="25" xfId="0" applyFont="1" applyBorder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6" fillId="4" borderId="7" xfId="0" applyFont="1" applyFill="1" applyBorder="1" applyAlignment="1">
      <alignment horizontal="center"/>
    </xf>
    <xf numFmtId="0" fontId="4" fillId="0" borderId="8" xfId="0" applyFont="1" applyBorder="1"/>
    <xf numFmtId="0" fontId="7" fillId="4" borderId="9" xfId="0" applyFont="1" applyFill="1" applyBorder="1" applyAlignment="1">
      <alignment horizontal="left"/>
    </xf>
    <xf numFmtId="0" fontId="9" fillId="4" borderId="13" xfId="0" applyFont="1" applyFill="1" applyBorder="1" applyAlignment="1">
      <alignment horizontal="left" vertical="center"/>
    </xf>
    <xf numFmtId="0" fontId="4" fillId="0" borderId="14" xfId="0" applyFont="1" applyBorder="1"/>
    <xf numFmtId="0" fontId="4" fillId="0" borderId="15" xfId="0" applyFont="1" applyBorder="1"/>
    <xf numFmtId="0" fontId="9" fillId="4" borderId="18" xfId="0" applyFont="1" applyFill="1" applyBorder="1" applyAlignment="1">
      <alignment horizontal="left" vertical="center"/>
    </xf>
    <xf numFmtId="0" fontId="4" fillId="0" borderId="19" xfId="0" applyFont="1" applyBorder="1"/>
    <xf numFmtId="0" fontId="4" fillId="0" borderId="20" xfId="0" applyFont="1" applyBorder="1"/>
    <xf numFmtId="0" fontId="4" fillId="0" borderId="22" xfId="0" applyFont="1" applyBorder="1"/>
    <xf numFmtId="0" fontId="9" fillId="5" borderId="112" xfId="0" applyFont="1" applyFill="1" applyBorder="1" applyAlignment="1">
      <alignment horizontal="center"/>
    </xf>
    <xf numFmtId="0" fontId="4" fillId="0" borderId="38" xfId="0" applyFont="1" applyBorder="1"/>
    <xf numFmtId="0" fontId="4" fillId="0" borderId="113" xfId="0" applyFont="1" applyBorder="1"/>
    <xf numFmtId="0" fontId="9" fillId="5" borderId="112" xfId="0" applyFont="1" applyFill="1" applyBorder="1" applyAlignment="1">
      <alignment horizontal="center" vertical="center"/>
    </xf>
    <xf numFmtId="0" fontId="37" fillId="3" borderId="60" xfId="0" applyFont="1" applyFill="1" applyBorder="1" applyAlignment="1">
      <alignment horizontal="center" vertical="center"/>
    </xf>
    <xf numFmtId="0" fontId="4" fillId="0" borderId="68" xfId="0" applyFont="1" applyBorder="1"/>
    <xf numFmtId="0" fontId="37" fillId="3" borderId="61" xfId="0" applyFont="1" applyFill="1" applyBorder="1" applyAlignment="1">
      <alignment horizontal="center" vertical="center"/>
    </xf>
    <xf numFmtId="0" fontId="4" fillId="0" borderId="62" xfId="0" applyFont="1" applyBorder="1"/>
    <xf numFmtId="0" fontId="19" fillId="5" borderId="7" xfId="0" applyFont="1" applyFill="1" applyBorder="1" applyAlignment="1">
      <alignment horizontal="center" vertical="center"/>
    </xf>
    <xf numFmtId="0" fontId="33" fillId="5" borderId="37" xfId="0" applyFont="1" applyFill="1" applyBorder="1" applyAlignment="1">
      <alignment horizontal="center"/>
    </xf>
    <xf numFmtId="0" fontId="4" fillId="0" borderId="96" xfId="0" applyFont="1" applyBorder="1"/>
    <xf numFmtId="0" fontId="47" fillId="9" borderId="107" xfId="0" applyFont="1" applyFill="1" applyBorder="1" applyAlignment="1">
      <alignment horizontal="center" vertical="center"/>
    </xf>
    <xf numFmtId="0" fontId="4" fillId="0" borderId="108" xfId="0" applyFont="1" applyBorder="1"/>
    <xf numFmtId="0" fontId="4" fillId="0" borderId="109" xfId="0" applyFont="1" applyBorder="1"/>
    <xf numFmtId="0" fontId="54" fillId="5" borderId="112" xfId="0" applyFont="1" applyFill="1" applyBorder="1" applyAlignment="1">
      <alignment horizontal="center"/>
    </xf>
    <xf numFmtId="0" fontId="51" fillId="5" borderId="112" xfId="0" applyFont="1" applyFill="1" applyBorder="1" applyAlignment="1">
      <alignment horizontal="center"/>
    </xf>
    <xf numFmtId="0" fontId="54" fillId="5" borderId="112" xfId="0" applyFont="1" applyFill="1" applyBorder="1" applyAlignment="1">
      <alignment horizontal="center" vertical="center"/>
    </xf>
    <xf numFmtId="4" fontId="29" fillId="4" borderId="43" xfId="0" applyNumberFormat="1" applyFont="1" applyFill="1" applyBorder="1" applyAlignment="1">
      <alignment horizontal="center"/>
    </xf>
    <xf numFmtId="0" fontId="4" fillId="0" borderId="44" xfId="0" applyFont="1" applyBorder="1"/>
    <xf numFmtId="4" fontId="31" fillId="5" borderId="43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35" fillId="3" borderId="49" xfId="0" applyFont="1" applyFill="1" applyBorder="1" applyAlignment="1">
      <alignment horizontal="center" vertical="center"/>
    </xf>
    <xf numFmtId="0" fontId="4" fillId="0" borderId="50" xfId="0" applyFont="1" applyBorder="1"/>
    <xf numFmtId="0" fontId="4" fillId="0" borderId="51" xfId="0" applyFont="1" applyBorder="1"/>
    <xf numFmtId="3" fontId="6" fillId="5" borderId="37" xfId="0" applyNumberFormat="1" applyFont="1" applyFill="1" applyBorder="1" applyAlignment="1">
      <alignment horizontal="center" vertical="top"/>
    </xf>
    <xf numFmtId="0" fontId="4" fillId="0" borderId="39" xfId="0" applyFont="1" applyBorder="1"/>
    <xf numFmtId="0" fontId="37" fillId="0" borderId="0" xfId="0" applyFont="1" applyAlignment="1">
      <alignment horizontal="center" vertical="center"/>
    </xf>
    <xf numFmtId="0" fontId="38" fillId="5" borderId="55" xfId="0" applyFont="1" applyFill="1" applyBorder="1" applyAlignment="1">
      <alignment horizontal="center" vertical="center"/>
    </xf>
    <xf numFmtId="0" fontId="4" fillId="0" borderId="63" xfId="0" applyFont="1" applyBorder="1"/>
    <xf numFmtId="10" fontId="37" fillId="6" borderId="56" xfId="0" applyNumberFormat="1" applyFont="1" applyFill="1" applyBorder="1" applyAlignment="1">
      <alignment horizontal="center" vertical="center" wrapText="1"/>
    </xf>
    <xf numFmtId="0" fontId="4" fillId="0" borderId="64" xfId="0" applyFont="1" applyBorder="1"/>
    <xf numFmtId="0" fontId="37" fillId="7" borderId="57" xfId="0" applyFont="1" applyFill="1" applyBorder="1" applyAlignment="1">
      <alignment horizontal="center" vertical="center"/>
    </xf>
    <xf numFmtId="0" fontId="4" fillId="0" borderId="58" xfId="0" applyFont="1" applyBorder="1"/>
    <xf numFmtId="164" fontId="22" fillId="2" borderId="30" xfId="0" applyNumberFormat="1" applyFont="1" applyFill="1" applyBorder="1" applyAlignment="1">
      <alignment horizontal="center" vertical="center"/>
    </xf>
    <xf numFmtId="0" fontId="4" fillId="0" borderId="31" xfId="0" applyFont="1" applyBorder="1"/>
    <xf numFmtId="0" fontId="4" fillId="0" borderId="32" xfId="0" applyFont="1" applyBorder="1"/>
    <xf numFmtId="0" fontId="26" fillId="5" borderId="37" xfId="0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/>
    </xf>
    <xf numFmtId="0" fontId="29" fillId="4" borderId="43" xfId="0" applyFont="1" applyFill="1" applyBorder="1" applyAlignment="1">
      <alignment horizontal="center" vertical="center"/>
    </xf>
    <xf numFmtId="0" fontId="29" fillId="4" borderId="43" xfId="0" applyFont="1" applyFill="1" applyBorder="1" applyAlignment="1">
      <alignment horizontal="center"/>
    </xf>
    <xf numFmtId="0" fontId="9" fillId="15" borderId="152" xfId="0" applyFont="1" applyFill="1" applyBorder="1" applyAlignment="1">
      <alignment horizontal="center"/>
    </xf>
    <xf numFmtId="0" fontId="4" fillId="0" borderId="154" xfId="0" applyFont="1" applyBorder="1"/>
    <xf numFmtId="0" fontId="4" fillId="0" borderId="153" xfId="0" applyFont="1" applyBorder="1"/>
    <xf numFmtId="4" fontId="9" fillId="5" borderId="152" xfId="0" applyNumberFormat="1" applyFont="1" applyFill="1" applyBorder="1" applyAlignment="1">
      <alignment horizontal="center"/>
    </xf>
    <xf numFmtId="0" fontId="47" fillId="9" borderId="155" xfId="0" applyFont="1" applyFill="1" applyBorder="1" applyAlignment="1">
      <alignment horizontal="center" vertical="center"/>
    </xf>
    <xf numFmtId="0" fontId="4" fillId="0" borderId="156" xfId="0" applyFont="1" applyBorder="1"/>
    <xf numFmtId="0" fontId="4" fillId="0" borderId="157" xfId="0" applyFont="1" applyBorder="1"/>
    <xf numFmtId="0" fontId="47" fillId="0" borderId="0" xfId="0" applyFont="1" applyAlignment="1">
      <alignment horizontal="center" vertical="center"/>
    </xf>
    <xf numFmtId="164" fontId="62" fillId="2" borderId="116" xfId="0" applyNumberFormat="1" applyFont="1" applyFill="1" applyBorder="1" applyAlignment="1">
      <alignment horizontal="left" vertical="center"/>
    </xf>
    <xf numFmtId="0" fontId="4" fillId="0" borderId="117" xfId="0" applyFont="1" applyBorder="1"/>
    <xf numFmtId="0" fontId="63" fillId="9" borderId="119" xfId="0" applyFont="1" applyFill="1" applyBorder="1" applyAlignment="1">
      <alignment horizontal="center" vertical="center"/>
    </xf>
    <xf numFmtId="0" fontId="4" fillId="0" borderId="120" xfId="0" applyFont="1" applyBorder="1"/>
    <xf numFmtId="0" fontId="4" fillId="0" borderId="121" xfId="0" applyFont="1" applyBorder="1"/>
    <xf numFmtId="4" fontId="66" fillId="10" borderId="123" xfId="0" applyNumberFormat="1" applyFont="1" applyFill="1" applyBorder="1" applyAlignment="1">
      <alignment horizontal="center" vertical="center"/>
    </xf>
    <xf numFmtId="0" fontId="4" fillId="0" borderId="124" xfId="0" applyFont="1" applyBorder="1"/>
    <xf numFmtId="4" fontId="51" fillId="10" borderId="125" xfId="0" applyNumberFormat="1" applyFont="1" applyFill="1" applyBorder="1" applyAlignment="1">
      <alignment horizontal="center" vertical="top"/>
    </xf>
    <xf numFmtId="0" fontId="4" fillId="0" borderId="126" xfId="0" applyFont="1" applyBorder="1"/>
    <xf numFmtId="0" fontId="4" fillId="0" borderId="127" xfId="0" applyFont="1" applyBorder="1"/>
    <xf numFmtId="166" fontId="51" fillId="10" borderId="125" xfId="0" applyNumberFormat="1" applyFont="1" applyFill="1" applyBorder="1" applyAlignment="1">
      <alignment horizontal="center" vertical="center"/>
    </xf>
    <xf numFmtId="0" fontId="63" fillId="7" borderId="128" xfId="0" applyFont="1" applyFill="1" applyBorder="1" applyAlignment="1">
      <alignment horizontal="center" vertical="center"/>
    </xf>
    <xf numFmtId="0" fontId="4" fillId="0" borderId="139" xfId="0" applyFont="1" applyBorder="1"/>
    <xf numFmtId="0" fontId="63" fillId="7" borderId="133" xfId="0" applyFont="1" applyFill="1" applyBorder="1" applyAlignment="1">
      <alignment horizontal="center" vertical="center"/>
    </xf>
    <xf numFmtId="0" fontId="4" fillId="0" borderId="132" xfId="0" applyFont="1" applyBorder="1"/>
    <xf numFmtId="166" fontId="9" fillId="5" borderId="152" xfId="0" applyNumberFormat="1" applyFont="1" applyFill="1" applyBorder="1" applyAlignment="1">
      <alignment horizontal="center" vertical="top"/>
    </xf>
    <xf numFmtId="4" fontId="29" fillId="10" borderId="125" xfId="0" applyNumberFormat="1" applyFont="1" applyFill="1" applyBorder="1" applyAlignment="1">
      <alignment horizontal="center" vertical="center"/>
    </xf>
    <xf numFmtId="0" fontId="63" fillId="7" borderId="130" xfId="0" applyFont="1" applyFill="1" applyBorder="1" applyAlignment="1">
      <alignment horizontal="center" vertical="center"/>
    </xf>
    <xf numFmtId="0" fontId="4" fillId="0" borderId="131" xfId="0" applyFont="1" applyBorder="1"/>
    <xf numFmtId="0" fontId="4" fillId="0" borderId="134" xfId="0" applyFont="1" applyBorder="1"/>
    <xf numFmtId="0" fontId="63" fillId="7" borderId="129" xfId="0" applyFont="1" applyFill="1" applyBorder="1" applyAlignment="1">
      <alignment horizontal="center" vertical="center"/>
    </xf>
    <xf numFmtId="0" fontId="4" fillId="0" borderId="135" xfId="0" applyFont="1" applyBorder="1"/>
    <xf numFmtId="0" fontId="37" fillId="9" borderId="119" xfId="0" applyFont="1" applyFill="1" applyBorder="1" applyAlignment="1">
      <alignment horizontal="center" vertical="center"/>
    </xf>
    <xf numFmtId="166" fontId="9" fillId="5" borderId="152" xfId="0" applyNumberFormat="1" applyFont="1" applyFill="1" applyBorder="1" applyAlignment="1">
      <alignment horizontal="center"/>
    </xf>
    <xf numFmtId="0" fontId="37" fillId="7" borderId="133" xfId="0" applyFont="1" applyFill="1" applyBorder="1" applyAlignment="1">
      <alignment horizontal="center" vertical="center"/>
    </xf>
    <xf numFmtId="0" fontId="37" fillId="8" borderId="162" xfId="0" applyFont="1" applyFill="1" applyBorder="1" applyAlignment="1">
      <alignment horizontal="center" vertical="center"/>
    </xf>
    <xf numFmtId="0" fontId="4" fillId="0" borderId="163" xfId="0" applyFont="1" applyBorder="1"/>
    <xf numFmtId="0" fontId="37" fillId="8" borderId="164" xfId="0" applyFont="1" applyFill="1" applyBorder="1" applyAlignment="1">
      <alignment horizontal="center" vertical="center"/>
    </xf>
    <xf numFmtId="0" fontId="4" fillId="0" borderId="171" xfId="0" applyFont="1" applyBorder="1"/>
    <xf numFmtId="0" fontId="37" fillId="8" borderId="165" xfId="0" applyFont="1" applyFill="1" applyBorder="1" applyAlignment="1">
      <alignment horizontal="center" vertical="center"/>
    </xf>
    <xf numFmtId="0" fontId="37" fillId="7" borderId="128" xfId="0" applyFont="1" applyFill="1" applyBorder="1" applyAlignment="1">
      <alignment horizontal="center" vertical="center"/>
    </xf>
    <xf numFmtId="0" fontId="37" fillId="7" borderId="129" xfId="0" applyFont="1" applyFill="1" applyBorder="1" applyAlignment="1">
      <alignment horizontal="center" vertical="center"/>
    </xf>
    <xf numFmtId="0" fontId="4" fillId="0" borderId="166" xfId="0" applyFont="1" applyBorder="1"/>
    <xf numFmtId="0" fontId="37" fillId="7" borderId="130" xfId="0" applyFont="1" applyFill="1" applyBorder="1" applyAlignment="1">
      <alignment horizontal="center" vertical="center"/>
    </xf>
    <xf numFmtId="0" fontId="47" fillId="0" borderId="25" xfId="0" applyFont="1" applyBorder="1" applyAlignment="1">
      <alignment horizontal="center" vertical="center"/>
    </xf>
    <xf numFmtId="0" fontId="37" fillId="8" borderId="182" xfId="0" applyFont="1" applyFill="1" applyBorder="1" applyAlignment="1">
      <alignment horizontal="center" vertical="center"/>
    </xf>
    <xf numFmtId="0" fontId="4" fillId="0" borderId="183" xfId="0" applyFont="1" applyBorder="1"/>
    <xf numFmtId="0" fontId="37" fillId="8" borderId="184" xfId="0" applyFont="1" applyFill="1" applyBorder="1" applyAlignment="1">
      <alignment horizontal="center" vertical="center"/>
    </xf>
    <xf numFmtId="0" fontId="4" fillId="0" borderId="188" xfId="0" applyFont="1" applyBorder="1"/>
    <xf numFmtId="0" fontId="37" fillId="8" borderId="185" xfId="0" applyFont="1" applyFill="1" applyBorder="1" applyAlignment="1">
      <alignment horizontal="center" vertical="center"/>
    </xf>
    <xf numFmtId="0" fontId="75" fillId="20" borderId="192" xfId="0" applyFont="1" applyFill="1" applyBorder="1" applyAlignment="1">
      <alignment horizontal="center" vertical="center"/>
    </xf>
    <xf numFmtId="0" fontId="4" fillId="0" borderId="193" xfId="0" applyFont="1" applyBorder="1"/>
    <xf numFmtId="0" fontId="75" fillId="21" borderId="194" xfId="0" applyFont="1" applyFill="1" applyBorder="1" applyAlignment="1">
      <alignment horizontal="center" vertical="center"/>
    </xf>
    <xf numFmtId="0" fontId="4" fillId="0" borderId="195" xfId="0" applyFont="1" applyBorder="1"/>
    <xf numFmtId="0" fontId="74" fillId="8" borderId="190" xfId="0" applyFont="1" applyFill="1" applyBorder="1" applyAlignment="1">
      <alignment horizontal="center" vertical="center"/>
    </xf>
    <xf numFmtId="0" fontId="4" fillId="0" borderId="191" xfId="0" applyFont="1" applyBorder="1"/>
    <xf numFmtId="0" fontId="77" fillId="0" borderId="0" xfId="0" applyFont="1" applyAlignment="1">
      <alignment horizontal="center"/>
    </xf>
    <xf numFmtId="166" fontId="77" fillId="0" borderId="0" xfId="0" applyNumberFormat="1" applyFont="1" applyAlignment="1">
      <alignment horizontal="center"/>
    </xf>
    <xf numFmtId="164" fontId="23" fillId="2" borderId="116" xfId="0" applyNumberFormat="1" applyFont="1" applyFill="1" applyBorder="1" applyAlignment="1">
      <alignment horizontal="center" vertical="center"/>
    </xf>
    <xf numFmtId="0" fontId="37" fillId="5" borderId="112" xfId="0" applyFont="1" applyFill="1" applyBorder="1" applyAlignment="1">
      <alignment horizontal="center" vertical="center"/>
    </xf>
  </cellXfs>
  <cellStyles count="1">
    <cellStyle name="Normal" xfId="0" builtinId="0"/>
  </cellStyles>
  <dxfs count="7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>
        <c:manualLayout>
          <c:xMode val="edge"/>
          <c:yMode val="edge"/>
          <c:x val="0.17247740162825878"/>
          <c:y val="6.9459220702829394E-2"/>
          <c:w val="0.76507400933335612"/>
          <c:h val="0.75303791201493053"/>
        </c:manualLayout>
      </c:layout>
      <c:barChart>
        <c:barDir val="col"/>
        <c:grouping val="clustered"/>
        <c:varyColors val="1"/>
        <c:ser>
          <c:idx val="0"/>
          <c:order val="0"/>
          <c:tx>
            <c:v>INV INICIAL</c:v>
          </c:tx>
          <c:spPr>
            <a:solidFill>
              <a:srgbClr val="4F81BD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Comparación!$Z$301:$Z$303</c:f>
              <c:strCache>
                <c:ptCount val="3"/>
                <c:pt idx="0">
                  <c:v>PRO</c:v>
                </c:pt>
                <c:pt idx="1">
                  <c:v>PEPS</c:v>
                </c:pt>
                <c:pt idx="2">
                  <c:v>UEPS</c:v>
                </c:pt>
              </c:strCache>
            </c:strRef>
          </c:cat>
          <c:val>
            <c:numRef>
              <c:f>Comparación!$V$301:$V$303</c:f>
              <c:numCache>
                <c:formatCode>#,##0.00_ ;[Red]\-#,##0.00\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482-409B-B3C4-69A6CE6826F7}"/>
            </c:ext>
          </c:extLst>
        </c:ser>
        <c:ser>
          <c:idx val="1"/>
          <c:order val="1"/>
          <c:tx>
            <c:v>(+) COMPRAS</c:v>
          </c:tx>
          <c:spPr>
            <a:solidFill>
              <a:srgbClr val="C0504D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Comparación!$Z$301:$Z$303</c:f>
              <c:strCache>
                <c:ptCount val="3"/>
                <c:pt idx="0">
                  <c:v>PRO</c:v>
                </c:pt>
                <c:pt idx="1">
                  <c:v>PEPS</c:v>
                </c:pt>
                <c:pt idx="2">
                  <c:v>UEPS</c:v>
                </c:pt>
              </c:strCache>
            </c:strRef>
          </c:cat>
          <c:val>
            <c:numRef>
              <c:f>Comparación!$W$301:$W$303</c:f>
              <c:numCache>
                <c:formatCode>#,##0.00_ ;[Red]\-#,##0.00\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7482-409B-B3C4-69A6CE6826F7}"/>
            </c:ext>
          </c:extLst>
        </c:ser>
        <c:ser>
          <c:idx val="2"/>
          <c:order val="2"/>
          <c:tx>
            <c:v>(-) INV. FINAL</c:v>
          </c:tx>
          <c:spPr>
            <a:solidFill>
              <a:srgbClr val="9BBB59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Comparación!$Z$301:$Z$303</c:f>
              <c:strCache>
                <c:ptCount val="3"/>
                <c:pt idx="0">
                  <c:v>PRO</c:v>
                </c:pt>
                <c:pt idx="1">
                  <c:v>PEPS</c:v>
                </c:pt>
                <c:pt idx="2">
                  <c:v>UEPS</c:v>
                </c:pt>
              </c:strCache>
            </c:strRef>
          </c:cat>
          <c:val>
            <c:numRef>
              <c:f>Comparación!$X$301:$X$303</c:f>
              <c:numCache>
                <c:formatCode>#,##0.00_ ;[Red]\-#,##0.00\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7482-409B-B3C4-69A6CE6826F7}"/>
            </c:ext>
          </c:extLst>
        </c:ser>
        <c:ser>
          <c:idx val="3"/>
          <c:order val="3"/>
          <c:tx>
            <c:v>(=) COSTE VENTAS</c:v>
          </c:tx>
          <c:spPr>
            <a:solidFill>
              <a:srgbClr val="8064A2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Comparación!$Z$301:$Z$303</c:f>
              <c:strCache>
                <c:ptCount val="3"/>
                <c:pt idx="0">
                  <c:v>PRO</c:v>
                </c:pt>
                <c:pt idx="1">
                  <c:v>PEPS</c:v>
                </c:pt>
                <c:pt idx="2">
                  <c:v>UEPS</c:v>
                </c:pt>
              </c:strCache>
            </c:strRef>
          </c:cat>
          <c:val>
            <c:numRef>
              <c:f>Comparación!$Y$301:$Y$303</c:f>
              <c:numCache>
                <c:formatCode>#,##0.00_ ;[Red]\-#,##0.00\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7482-409B-B3C4-69A6CE682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6156554"/>
        <c:axId val="1945554310"/>
      </c:barChart>
      <c:catAx>
        <c:axId val="10061565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45554310"/>
        <c:crosses val="autoZero"/>
        <c:auto val="1"/>
        <c:lblAlgn val="ctr"/>
        <c:lblOffset val="100"/>
        <c:noMultiLvlLbl val="1"/>
      </c:catAx>
      <c:valAx>
        <c:axId val="194555431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.00_ ;[Red]\-#,##0.00\ 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00615655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4431312175591091"/>
          <c:y val="0.89138104793404238"/>
        </c:manualLayout>
      </c:layout>
      <c:overlay val="0"/>
      <c:txPr>
        <a:bodyPr/>
        <a:lstStyle/>
        <a:p>
          <a:pPr lvl="0">
            <a:defRPr sz="800" b="1" i="0">
              <a:solidFill>
                <a:srgbClr val="1A1A1A"/>
              </a:solidFill>
              <a:latin typeface="+mn-lt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100" b="1" i="0">
                <a:solidFill>
                  <a:srgbClr val="757575"/>
                </a:solidFill>
                <a:latin typeface="+mn-lt"/>
              </a:defRPr>
            </a:pPr>
            <a:r>
              <a:rPr lang="es-PE" sz="1100" b="1" i="0">
                <a:solidFill>
                  <a:srgbClr val="757575"/>
                </a:solidFill>
                <a:latin typeface="+mn-lt"/>
              </a:rPr>
              <a:t>COSTE de VENTAS</a:t>
            </a:r>
          </a:p>
        </c:rich>
      </c:tx>
      <c:layout>
        <c:manualLayout>
          <c:xMode val="edge"/>
          <c:yMode val="edge"/>
          <c:x val="0.35113083741890755"/>
          <c:y val="8.0890369473046713E-3"/>
        </c:manualLayout>
      </c:layout>
      <c:overlay val="0"/>
    </c:title>
    <c:autoTitleDeleted val="0"/>
    <c:plotArea>
      <c:layout>
        <c:manualLayout>
          <c:xMode val="edge"/>
          <c:yMode val="edge"/>
          <c:x val="0.17457506561679789"/>
          <c:y val="0.12938993202772736"/>
          <c:w val="0.76507400933335612"/>
          <c:h val="0.72928595464028556"/>
        </c:manualLayout>
      </c:layout>
      <c:lineChart>
        <c:grouping val="standard"/>
        <c:varyColors val="0"/>
        <c:ser>
          <c:idx val="0"/>
          <c:order val="0"/>
          <c:spPr>
            <a:ln w="19050" cmpd="sng">
              <a:solidFill>
                <a:schemeClr val="accent6"/>
              </a:solidFill>
            </a:ln>
          </c:spPr>
          <c:marker>
            <c:symbol val="circle"/>
            <c:size val="6"/>
            <c:spPr>
              <a:solidFill>
                <a:schemeClr val="accent6"/>
              </a:solidFill>
              <a:ln cmpd="sng">
                <a:solidFill>
                  <a:schemeClr val="accent6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Comparación!$Z$301:$Z$303</c:f>
              <c:strCache>
                <c:ptCount val="3"/>
                <c:pt idx="0">
                  <c:v>PRO</c:v>
                </c:pt>
                <c:pt idx="1">
                  <c:v>PEPS</c:v>
                </c:pt>
                <c:pt idx="2">
                  <c:v>UEPS</c:v>
                </c:pt>
              </c:strCache>
            </c:strRef>
          </c:cat>
          <c:val>
            <c:numRef>
              <c:f>Comparación!$Y$301:$Y$303</c:f>
              <c:numCache>
                <c:formatCode>#,##0.00_ ;[Red]\-#,##0.00\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5AB-4E6E-9BAA-94A2DE0E3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0724465"/>
        <c:axId val="1492132411"/>
      </c:lineChart>
      <c:catAx>
        <c:axId val="5207244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492132411"/>
        <c:crosses val="autoZero"/>
        <c:auto val="1"/>
        <c:lblAlgn val="ctr"/>
        <c:lblOffset val="100"/>
        <c:noMultiLvlLbl val="1"/>
      </c:catAx>
      <c:valAx>
        <c:axId val="149213241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.00_ ;[Red]\-#,##0.00\ 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700" b="1" i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520724465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arribaCONFI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314325</xdr:colOff>
      <xdr:row>4</xdr:row>
      <xdr:rowOff>19050</xdr:rowOff>
    </xdr:from>
    <xdr:ext cx="609600" cy="581025"/>
    <xdr:sp macro="" textlink="">
      <xdr:nvSpPr>
        <xdr:cNvPr id="3" name="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5065013" y="3484725"/>
          <a:ext cx="561975" cy="590550"/>
        </a:xfrm>
        <a:prstGeom prst="triangle">
          <a:avLst>
            <a:gd name="adj" fmla="val 50000"/>
          </a:avLst>
        </a:prstGeom>
        <a:solidFill>
          <a:srgbClr val="A5A5A5"/>
        </a:solidFill>
        <a:ln w="25400" cap="flat" cmpd="sng">
          <a:solidFill>
            <a:srgbClr val="A5A5A5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12</xdr:col>
      <xdr:colOff>542925</xdr:colOff>
      <xdr:row>12</xdr:row>
      <xdr:rowOff>19050</xdr:rowOff>
    </xdr:from>
    <xdr:ext cx="1619250" cy="9239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536375" y="3322800"/>
          <a:ext cx="1619250" cy="914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</xdr:row>
      <xdr:rowOff>38100</xdr:rowOff>
    </xdr:from>
    <xdr:ext cx="247650" cy="25717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1</xdr:row>
      <xdr:rowOff>47625</xdr:rowOff>
    </xdr:from>
    <xdr:ext cx="266700" cy="247650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247650</xdr:colOff>
      <xdr:row>1</xdr:row>
      <xdr:rowOff>19050</xdr:rowOff>
    </xdr:from>
    <xdr:ext cx="247650" cy="257175"/>
    <xdr:pic>
      <xdr:nvPicPr>
        <xdr:cNvPr id="4" name="image4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657225</xdr:colOff>
      <xdr:row>376</xdr:row>
      <xdr:rowOff>123825</xdr:rowOff>
    </xdr:from>
    <xdr:ext cx="1609725" cy="1343025"/>
    <xdr:pic>
      <xdr:nvPicPr>
        <xdr:cNvPr id="6" name="image6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123825</xdr:colOff>
      <xdr:row>1</xdr:row>
      <xdr:rowOff>47625</xdr:rowOff>
    </xdr:from>
    <xdr:ext cx="266700" cy="24765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</xdr:row>
      <xdr:rowOff>0</xdr:rowOff>
    </xdr:from>
    <xdr:ext cx="180975" cy="180975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1</xdr:row>
      <xdr:rowOff>0</xdr:rowOff>
    </xdr:from>
    <xdr:ext cx="304800" cy="31432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133350</xdr:colOff>
      <xdr:row>1</xdr:row>
      <xdr:rowOff>47625</xdr:rowOff>
    </xdr:from>
    <xdr:ext cx="257175" cy="24765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28575</xdr:rowOff>
    </xdr:from>
    <xdr:ext cx="247650" cy="257175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1</xdr:row>
      <xdr:rowOff>0</xdr:rowOff>
    </xdr:from>
    <xdr:ext cx="304800" cy="31432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133350</xdr:colOff>
      <xdr:row>1</xdr:row>
      <xdr:rowOff>47625</xdr:rowOff>
    </xdr:from>
    <xdr:ext cx="257175" cy="24765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28575</xdr:rowOff>
    </xdr:from>
    <xdr:ext cx="247650" cy="257175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1</xdr:row>
      <xdr:rowOff>0</xdr:rowOff>
    </xdr:from>
    <xdr:ext cx="304800" cy="31432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15</xdr:row>
      <xdr:rowOff>76200</xdr:rowOff>
    </xdr:from>
    <xdr:ext cx="3838575" cy="29813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12</xdr:col>
      <xdr:colOff>228600</xdr:colOff>
      <xdr:row>15</xdr:row>
      <xdr:rowOff>66675</xdr:rowOff>
    </xdr:from>
    <xdr:ext cx="4038600" cy="29718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3</xdr:col>
      <xdr:colOff>123825</xdr:colOff>
      <xdr:row>1</xdr:row>
      <xdr:rowOff>57150</xdr:rowOff>
    </xdr:from>
    <xdr:ext cx="266700" cy="26670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590550</xdr:colOff>
      <xdr:row>1</xdr:row>
      <xdr:rowOff>28575</xdr:rowOff>
    </xdr:from>
    <xdr:ext cx="257175" cy="257175"/>
    <xdr:pic>
      <xdr:nvPicPr>
        <xdr:cNvPr id="6" name="image4.png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</xdr:row>
      <xdr:rowOff>0</xdr:rowOff>
    </xdr:from>
    <xdr:ext cx="180975" cy="18097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94429"/>
    <pageSetUpPr fitToPage="1"/>
  </sheetPr>
  <dimension ref="A2:BR1000"/>
  <sheetViews>
    <sheetView showGridLines="0" workbookViewId="0">
      <pane xSplit="69" ySplit="119" topLeftCell="BR131" activePane="bottomRight" state="frozen"/>
      <selection pane="topRight" activeCell="BR1" sqref="BR1"/>
      <selection pane="bottomLeft" activeCell="A120" sqref="A120"/>
      <selection pane="bottomRight" activeCell="N9" sqref="N9"/>
    </sheetView>
  </sheetViews>
  <sheetFormatPr baseColWidth="10" defaultColWidth="14.42578125" defaultRowHeight="15" customHeight="1" x14ac:dyDescent="0.25"/>
  <cols>
    <col min="1" max="1" width="10.7109375" hidden="1" customWidth="1"/>
    <col min="2" max="2" width="2.42578125" customWidth="1"/>
    <col min="3" max="3" width="3.85546875" customWidth="1"/>
    <col min="4" max="4" width="3.7109375" customWidth="1"/>
    <col min="5" max="5" width="10.7109375" customWidth="1"/>
    <col min="6" max="6" width="10.140625" customWidth="1"/>
    <col min="7" max="7" width="9.5703125" customWidth="1"/>
    <col min="8" max="8" width="12.7109375" customWidth="1"/>
    <col min="9" max="9" width="10.7109375" customWidth="1"/>
    <col min="10" max="10" width="3.140625" customWidth="1"/>
    <col min="11" max="11" width="14.85546875" customWidth="1"/>
    <col min="12" max="12" width="10.7109375" customWidth="1"/>
    <col min="13" max="13" width="11.7109375" customWidth="1"/>
    <col min="14" max="15" width="10.7109375" customWidth="1"/>
    <col min="16" max="16" width="10" customWidth="1"/>
    <col min="17" max="18" width="10.7109375" customWidth="1"/>
    <col min="19" max="19" width="10.7109375" hidden="1" customWidth="1"/>
    <col min="20" max="21" width="10.7109375" customWidth="1"/>
    <col min="22" max="22" width="10.7109375" hidden="1" customWidth="1"/>
    <col min="23" max="70" width="10.7109375" customWidth="1"/>
  </cols>
  <sheetData>
    <row r="2" spans="3:22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3:22" ht="20.25" x14ac:dyDescent="0.3">
      <c r="C3" s="1"/>
      <c r="D3" s="1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3:22" ht="20.25" x14ac:dyDescent="0.3">
      <c r="C4" s="1"/>
      <c r="D4" s="1"/>
      <c r="E4" s="2"/>
      <c r="F4" s="2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V4" s="3">
        <f ca="1">TODAY()</f>
        <v>45942</v>
      </c>
    </row>
    <row r="5" spans="3:22" ht="30" customHeight="1" x14ac:dyDescent="0.3">
      <c r="C5" s="1"/>
      <c r="D5" s="1"/>
      <c r="E5" s="2"/>
      <c r="F5" s="501" t="s">
        <v>0</v>
      </c>
      <c r="G5" s="502"/>
      <c r="H5" s="502"/>
      <c r="I5" s="502"/>
      <c r="J5" s="502"/>
      <c r="K5" s="502"/>
      <c r="L5" s="502"/>
      <c r="M5" s="502"/>
      <c r="N5" s="503"/>
      <c r="P5" s="1"/>
      <c r="Q5" s="1"/>
      <c r="R5" s="1"/>
      <c r="S5" s="1"/>
    </row>
    <row r="6" spans="3:22" ht="19.5" customHeight="1" x14ac:dyDescent="0.3">
      <c r="C6" s="1"/>
      <c r="D6" s="1"/>
      <c r="E6" s="2"/>
      <c r="F6" s="504" t="s">
        <v>214</v>
      </c>
      <c r="G6" s="505"/>
      <c r="H6" s="505"/>
      <c r="I6" s="505"/>
      <c r="J6" s="505"/>
      <c r="K6" s="505"/>
      <c r="L6" s="505"/>
      <c r="M6" s="505"/>
      <c r="N6" s="506"/>
      <c r="P6" s="1"/>
      <c r="Q6" s="1"/>
      <c r="R6" s="1"/>
      <c r="S6" s="1"/>
    </row>
    <row r="7" spans="3:22" ht="20.25" x14ac:dyDescent="0.3">
      <c r="C7" s="1"/>
      <c r="D7" s="1"/>
      <c r="E7" s="2"/>
      <c r="F7" s="507" t="s">
        <v>1</v>
      </c>
      <c r="G7" s="508"/>
      <c r="H7" s="509" t="str">
        <f>+DATOS!G7</f>
        <v>MI Empresa</v>
      </c>
      <c r="I7" s="508"/>
      <c r="J7" s="4"/>
      <c r="K7" s="5"/>
      <c r="L7" s="6" t="s">
        <v>2</v>
      </c>
      <c r="M7" s="7">
        <f ca="1">TODAY()</f>
        <v>45942</v>
      </c>
      <c r="N7" s="8"/>
      <c r="P7" s="1"/>
      <c r="Q7" s="1"/>
      <c r="R7" s="1"/>
      <c r="S7" s="1"/>
    </row>
    <row r="8" spans="3:22" ht="20.25" x14ac:dyDescent="0.3">
      <c r="C8" s="1"/>
      <c r="D8" s="1"/>
      <c r="E8" s="2"/>
      <c r="F8" s="9" t="s">
        <v>3</v>
      </c>
      <c r="G8" s="510"/>
      <c r="H8" s="511"/>
      <c r="I8" s="511"/>
      <c r="J8" s="511"/>
      <c r="K8" s="511"/>
      <c r="L8" s="511"/>
      <c r="M8" s="512"/>
      <c r="N8" s="10"/>
      <c r="P8" s="1"/>
      <c r="Q8" s="1"/>
      <c r="R8" s="1"/>
      <c r="S8" s="1"/>
    </row>
    <row r="9" spans="3:22" x14ac:dyDescent="0.25">
      <c r="C9" s="11"/>
      <c r="D9" s="11"/>
      <c r="E9" s="12"/>
      <c r="F9" s="13"/>
      <c r="G9" s="513"/>
      <c r="H9" s="514"/>
      <c r="I9" s="514"/>
      <c r="J9" s="514"/>
      <c r="K9" s="514"/>
      <c r="L9" s="514"/>
      <c r="M9" s="515"/>
      <c r="N9" s="14"/>
      <c r="O9" s="15"/>
      <c r="P9" s="11"/>
      <c r="Q9" s="11"/>
      <c r="U9" s="15"/>
    </row>
    <row r="10" spans="3:22" x14ac:dyDescent="0.25">
      <c r="C10" s="11"/>
      <c r="D10" s="11"/>
      <c r="E10" s="12"/>
      <c r="F10" s="13"/>
      <c r="G10" s="513"/>
      <c r="H10" s="514"/>
      <c r="I10" s="514"/>
      <c r="J10" s="514"/>
      <c r="K10" s="514"/>
      <c r="L10" s="514"/>
      <c r="M10" s="515"/>
      <c r="N10" s="14"/>
      <c r="O10" s="15"/>
      <c r="P10" s="11"/>
      <c r="Q10" s="11"/>
      <c r="R10" s="11"/>
      <c r="S10" s="11"/>
      <c r="T10" s="15"/>
      <c r="U10" s="15"/>
    </row>
    <row r="11" spans="3:22" x14ac:dyDescent="0.25">
      <c r="C11" s="11"/>
      <c r="D11" s="11"/>
      <c r="E11" s="12"/>
      <c r="F11" s="13"/>
      <c r="G11" s="513"/>
      <c r="H11" s="514"/>
      <c r="I11" s="514"/>
      <c r="J11" s="514"/>
      <c r="K11" s="514"/>
      <c r="L11" s="514"/>
      <c r="M11" s="514"/>
      <c r="N11" s="516"/>
      <c r="O11" s="15"/>
      <c r="P11" s="11"/>
      <c r="Q11" s="11"/>
      <c r="R11" s="11"/>
      <c r="S11" s="11"/>
      <c r="T11" s="15"/>
      <c r="U11" s="15"/>
    </row>
    <row r="12" spans="3:22" x14ac:dyDescent="0.25">
      <c r="C12" s="11"/>
      <c r="D12" s="11"/>
      <c r="E12" s="12"/>
      <c r="F12" s="13"/>
      <c r="G12" s="513"/>
      <c r="H12" s="514"/>
      <c r="I12" s="514"/>
      <c r="J12" s="514"/>
      <c r="K12" s="514"/>
      <c r="L12" s="514"/>
      <c r="M12" s="514"/>
      <c r="N12" s="516"/>
      <c r="O12" s="15"/>
      <c r="P12" s="11"/>
      <c r="Q12" s="11"/>
      <c r="R12" s="11"/>
      <c r="S12" s="11"/>
      <c r="T12" s="15"/>
      <c r="U12" s="15"/>
    </row>
    <row r="13" spans="3:22" x14ac:dyDescent="0.25">
      <c r="C13" s="11"/>
      <c r="D13" s="11"/>
      <c r="E13" s="12"/>
      <c r="F13" s="13"/>
      <c r="G13" s="513"/>
      <c r="H13" s="514"/>
      <c r="I13" s="514"/>
      <c r="J13" s="514"/>
      <c r="K13" s="514"/>
      <c r="L13" s="514"/>
      <c r="M13" s="514"/>
      <c r="N13" s="516"/>
      <c r="O13" s="15"/>
      <c r="P13" s="11"/>
      <c r="Q13" s="11"/>
      <c r="R13" s="11"/>
      <c r="S13" s="11"/>
      <c r="T13" s="15"/>
      <c r="U13" s="15"/>
    </row>
    <row r="14" spans="3:22" x14ac:dyDescent="0.25">
      <c r="C14" s="11"/>
      <c r="D14" s="11"/>
      <c r="E14" s="12"/>
      <c r="F14" s="13"/>
      <c r="G14" s="513"/>
      <c r="H14" s="514"/>
      <c r="I14" s="514"/>
      <c r="J14" s="514"/>
      <c r="K14" s="514"/>
      <c r="L14" s="514"/>
      <c r="M14" s="514"/>
      <c r="N14" s="516"/>
      <c r="O14" s="15"/>
      <c r="P14" s="11"/>
      <c r="Q14" s="11"/>
      <c r="R14" s="11"/>
      <c r="S14" s="11"/>
      <c r="T14" s="15"/>
      <c r="U14" s="15"/>
    </row>
    <row r="15" spans="3:22" x14ac:dyDescent="0.25">
      <c r="C15" s="11"/>
      <c r="D15" s="11"/>
      <c r="E15" s="12"/>
      <c r="F15" s="16"/>
      <c r="G15" s="513"/>
      <c r="H15" s="514"/>
      <c r="I15" s="514"/>
      <c r="J15" s="514"/>
      <c r="K15" s="514"/>
      <c r="L15" s="514"/>
      <c r="M15" s="514"/>
      <c r="N15" s="516"/>
      <c r="O15" s="15"/>
      <c r="P15" s="11"/>
      <c r="Q15" s="11"/>
      <c r="R15" s="11"/>
      <c r="S15" s="11"/>
      <c r="T15" s="15"/>
      <c r="U15" s="15"/>
    </row>
    <row r="16" spans="3:22" ht="25.5" customHeight="1" x14ac:dyDescent="0.4">
      <c r="C16" s="1"/>
      <c r="D16" s="1"/>
      <c r="E16" s="17"/>
      <c r="F16" s="18"/>
      <c r="G16" s="19"/>
      <c r="H16" s="20"/>
      <c r="I16" s="20"/>
      <c r="J16" s="20"/>
      <c r="K16" s="20"/>
      <c r="L16" s="20"/>
      <c r="M16" s="20"/>
      <c r="N16" s="21"/>
      <c r="P16" s="1"/>
      <c r="Q16" s="1"/>
      <c r="R16" s="1"/>
      <c r="S16" s="1"/>
    </row>
    <row r="17" spans="1:70" ht="17.25" customHeight="1" x14ac:dyDescent="0.25">
      <c r="A17" s="22"/>
      <c r="B17" s="22"/>
      <c r="C17" s="23"/>
      <c r="D17" s="23"/>
      <c r="E17" s="24"/>
      <c r="F17" s="25"/>
      <c r="G17" s="499"/>
      <c r="H17" s="500"/>
      <c r="I17" s="500"/>
      <c r="J17" s="500"/>
      <c r="K17" s="500"/>
      <c r="L17" s="500"/>
      <c r="M17" s="500"/>
      <c r="N17" s="26"/>
      <c r="O17" s="22"/>
      <c r="P17" s="23"/>
      <c r="Q17" s="23"/>
      <c r="R17" s="23"/>
      <c r="S17" s="23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</row>
    <row r="18" spans="1:70" ht="9" customHeight="1" x14ac:dyDescent="0.25">
      <c r="A18" s="22"/>
      <c r="B18" s="22"/>
      <c r="C18" s="23"/>
      <c r="D18" s="23"/>
      <c r="E18" s="24"/>
      <c r="F18" s="27"/>
      <c r="G18" s="28"/>
      <c r="H18" s="29"/>
      <c r="I18" s="28"/>
      <c r="J18" s="28"/>
      <c r="K18" s="28"/>
      <c r="L18" s="28"/>
      <c r="M18" s="28"/>
      <c r="N18" s="30"/>
      <c r="O18" s="23"/>
      <c r="P18" s="23"/>
      <c r="Q18" s="23"/>
      <c r="R18" s="23"/>
      <c r="S18" s="23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</row>
    <row r="19" spans="1:70" x14ac:dyDescent="0.25">
      <c r="C19" s="31"/>
      <c r="D19" s="31"/>
      <c r="E19" s="32"/>
      <c r="F19" s="33"/>
      <c r="G19" s="33"/>
      <c r="H19" s="33"/>
      <c r="I19" s="33"/>
      <c r="J19" s="33"/>
      <c r="K19" s="33"/>
      <c r="L19" s="33"/>
      <c r="M19" s="33"/>
      <c r="N19" s="33"/>
      <c r="O19" s="31"/>
      <c r="P19" s="31"/>
      <c r="Q19" s="31"/>
      <c r="R19" s="31"/>
      <c r="S19" s="31"/>
      <c r="T19" s="33"/>
      <c r="U19" s="33"/>
    </row>
    <row r="20" spans="1:70" x14ac:dyDescent="0.25">
      <c r="C20" s="31"/>
      <c r="D20" s="31"/>
      <c r="E20" s="32"/>
      <c r="F20" s="33"/>
      <c r="G20" s="33"/>
      <c r="H20" s="33"/>
      <c r="I20" s="33"/>
      <c r="J20" s="33"/>
      <c r="K20" s="33"/>
      <c r="L20" s="33"/>
      <c r="M20" s="33"/>
      <c r="N20" s="33"/>
      <c r="O20" s="31"/>
      <c r="P20" s="31"/>
      <c r="Q20" s="31"/>
      <c r="R20" s="31"/>
      <c r="S20" s="31"/>
      <c r="T20" s="33"/>
      <c r="U20" s="33"/>
    </row>
    <row r="21" spans="1:70" ht="15.75" customHeight="1" x14ac:dyDescent="0.25">
      <c r="C21" s="31"/>
      <c r="D21" s="31"/>
      <c r="E21" s="32"/>
      <c r="F21" s="33"/>
      <c r="G21" s="33"/>
      <c r="H21" s="33"/>
      <c r="I21" s="33"/>
      <c r="J21" s="33"/>
      <c r="K21" s="33"/>
      <c r="L21" s="33"/>
      <c r="M21" s="33"/>
      <c r="N21" s="33"/>
      <c r="O21" s="31"/>
      <c r="P21" s="31"/>
      <c r="Q21" s="31"/>
      <c r="R21" s="31"/>
      <c r="S21" s="31"/>
      <c r="T21" s="33"/>
      <c r="U21" s="33"/>
    </row>
    <row r="22" spans="1:70" ht="15.75" customHeight="1" x14ac:dyDescent="0.25">
      <c r="C22" s="31"/>
      <c r="D22" s="31"/>
      <c r="E22" s="32"/>
      <c r="F22" s="33"/>
      <c r="G22" s="33"/>
      <c r="H22" s="33"/>
      <c r="I22" s="33"/>
      <c r="J22" s="33"/>
      <c r="K22" s="33"/>
      <c r="L22" s="33"/>
      <c r="M22" s="33"/>
      <c r="N22" s="33"/>
      <c r="O22" s="31"/>
      <c r="P22" s="31"/>
      <c r="Q22" s="31"/>
      <c r="R22" s="31"/>
      <c r="S22" s="31"/>
      <c r="T22" s="33"/>
      <c r="U22" s="33"/>
    </row>
    <row r="23" spans="1:70" ht="15.75" customHeight="1" x14ac:dyDescent="0.25">
      <c r="C23" s="31"/>
      <c r="D23" s="31"/>
      <c r="E23" s="32"/>
      <c r="F23" s="33"/>
      <c r="G23" s="33"/>
      <c r="H23" s="33"/>
      <c r="I23" s="33"/>
      <c r="J23" s="33"/>
      <c r="K23" s="33"/>
      <c r="L23" s="33"/>
      <c r="M23" s="33"/>
      <c r="N23" s="33"/>
      <c r="O23" s="31"/>
      <c r="P23" s="31"/>
      <c r="Q23" s="31"/>
      <c r="R23" s="31"/>
      <c r="S23" s="31"/>
      <c r="T23" s="33"/>
      <c r="U23" s="33"/>
    </row>
    <row r="24" spans="1:70" ht="15.75" customHeight="1" x14ac:dyDescent="0.25">
      <c r="C24" s="31"/>
      <c r="D24" s="31"/>
      <c r="E24" s="32"/>
      <c r="F24" s="33"/>
      <c r="G24" s="33"/>
      <c r="H24" s="33"/>
      <c r="I24" s="33"/>
      <c r="J24" s="33"/>
      <c r="K24" s="33"/>
      <c r="L24" s="33"/>
      <c r="M24" s="33"/>
      <c r="N24" s="33"/>
      <c r="O24" s="31"/>
      <c r="P24" s="31"/>
      <c r="Q24" s="31"/>
      <c r="R24" s="31"/>
      <c r="S24" s="31"/>
      <c r="T24" s="33"/>
      <c r="U24" s="33"/>
    </row>
    <row r="25" spans="1:70" ht="15.75" customHeight="1" x14ac:dyDescent="0.25">
      <c r="C25" s="31"/>
      <c r="D25" s="31"/>
      <c r="E25" s="32"/>
      <c r="F25" s="33"/>
      <c r="G25" s="33"/>
      <c r="H25" s="33"/>
      <c r="I25" s="33"/>
      <c r="J25" s="33"/>
      <c r="K25" s="33"/>
      <c r="L25" s="33"/>
      <c r="M25" s="33"/>
      <c r="N25" s="33"/>
      <c r="O25" s="31"/>
      <c r="P25" s="31"/>
      <c r="Q25" s="31"/>
      <c r="R25" s="31"/>
      <c r="S25" s="31"/>
      <c r="T25" s="33"/>
      <c r="U25" s="33"/>
    </row>
    <row r="26" spans="1:70" ht="15.75" customHeight="1" x14ac:dyDescent="0.25">
      <c r="C26" s="31"/>
      <c r="D26" s="31"/>
      <c r="E26" s="32"/>
      <c r="F26" s="33"/>
      <c r="G26" s="33"/>
      <c r="H26" s="33"/>
      <c r="I26" s="33"/>
      <c r="J26" s="33"/>
      <c r="K26" s="33"/>
      <c r="L26" s="33"/>
      <c r="M26" s="33"/>
      <c r="N26" s="33"/>
      <c r="O26" s="31"/>
      <c r="P26" s="31"/>
      <c r="Q26" s="31"/>
      <c r="R26" s="31"/>
      <c r="S26" s="31"/>
      <c r="T26" s="33"/>
      <c r="U26" s="33"/>
    </row>
    <row r="27" spans="1:70" ht="15.75" customHeight="1" x14ac:dyDescent="0.25"/>
    <row r="28" spans="1:70" ht="15.75" customHeight="1" x14ac:dyDescent="0.25"/>
    <row r="29" spans="1:70" ht="15.75" customHeight="1" x14ac:dyDescent="0.25"/>
    <row r="30" spans="1:70" ht="15.75" customHeight="1" x14ac:dyDescent="0.25"/>
    <row r="31" spans="1:70" ht="15.75" customHeight="1" x14ac:dyDescent="0.25"/>
    <row r="32" spans="1:7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3">
    <mergeCell ref="G17:M17"/>
    <mergeCell ref="F5:N5"/>
    <mergeCell ref="F6:N6"/>
    <mergeCell ref="F7:G7"/>
    <mergeCell ref="H7:I7"/>
    <mergeCell ref="G8:M8"/>
    <mergeCell ref="G9:M9"/>
    <mergeCell ref="G10:M10"/>
    <mergeCell ref="G11:N11"/>
    <mergeCell ref="G12:N12"/>
    <mergeCell ref="G13:N13"/>
    <mergeCell ref="G14:N14"/>
    <mergeCell ref="G15:N15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B1000"/>
  <sheetViews>
    <sheetView showGridLines="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T11" sqref="T11"/>
    </sheetView>
  </sheetViews>
  <sheetFormatPr baseColWidth="10" defaultColWidth="14.42578125" defaultRowHeight="15" customHeight="1" x14ac:dyDescent="0.25"/>
  <cols>
    <col min="1" max="1" width="4.140625" hidden="1" customWidth="1"/>
    <col min="2" max="2" width="4.5703125" customWidth="1"/>
    <col min="3" max="3" width="4.7109375" customWidth="1"/>
    <col min="4" max="4" width="4.5703125" customWidth="1"/>
    <col min="5" max="5" width="11" customWidth="1"/>
    <col min="6" max="6" width="9.42578125" customWidth="1"/>
    <col min="7" max="7" width="8.5703125" customWidth="1"/>
    <col min="8" max="8" width="9.42578125" customWidth="1"/>
    <col min="9" max="9" width="23" customWidth="1"/>
    <col min="10" max="10" width="19.28515625" customWidth="1"/>
    <col min="11" max="11" width="9.28515625" customWidth="1"/>
    <col min="12" max="12" width="7.7109375" customWidth="1"/>
    <col min="13" max="14" width="4.7109375" customWidth="1"/>
    <col min="15" max="15" width="11.42578125" hidden="1" customWidth="1"/>
    <col min="16" max="16" width="13.7109375" hidden="1" customWidth="1"/>
    <col min="17" max="17" width="7.85546875" hidden="1" customWidth="1"/>
    <col min="18" max="20" width="10.7109375" customWidth="1"/>
    <col min="21" max="21" width="8.140625" customWidth="1"/>
    <col min="22" max="22" width="10.7109375" customWidth="1"/>
    <col min="23" max="23" width="12.140625" customWidth="1"/>
    <col min="24" max="29" width="10.7109375" customWidth="1"/>
  </cols>
  <sheetData>
    <row r="1" spans="3:26" ht="4.5" customHeight="1" x14ac:dyDescent="0.25"/>
    <row r="2" spans="3:26" ht="24.75" customHeight="1" x14ac:dyDescent="0.25">
      <c r="C2" s="551" t="s">
        <v>4</v>
      </c>
      <c r="D2" s="552"/>
      <c r="E2" s="552"/>
      <c r="F2" s="552"/>
      <c r="G2" s="552"/>
      <c r="H2" s="552"/>
      <c r="I2" s="552"/>
      <c r="J2" s="552"/>
      <c r="K2" s="552"/>
      <c r="L2" s="553"/>
      <c r="M2" s="34"/>
      <c r="N2" s="35"/>
      <c r="O2" s="35"/>
      <c r="P2" s="36"/>
      <c r="Q2" s="36"/>
      <c r="R2" s="37"/>
    </row>
    <row r="3" spans="3:26" ht="6.75" customHeight="1" x14ac:dyDescent="0.3">
      <c r="C3" s="38"/>
      <c r="D3" s="39"/>
      <c r="E3" s="40"/>
      <c r="F3" s="40"/>
      <c r="G3" s="40"/>
      <c r="H3" s="40"/>
      <c r="I3" s="40"/>
      <c r="J3" s="40"/>
      <c r="K3" s="40"/>
      <c r="L3" s="41"/>
    </row>
    <row r="4" spans="3:26" x14ac:dyDescent="0.25">
      <c r="C4" s="554" t="s">
        <v>5</v>
      </c>
      <c r="D4" s="518"/>
      <c r="E4" s="518"/>
      <c r="F4" s="518"/>
      <c r="G4" s="518"/>
      <c r="H4" s="518"/>
      <c r="I4" s="518"/>
      <c r="J4" s="518"/>
      <c r="K4" s="518"/>
      <c r="L4" s="543"/>
    </row>
    <row r="5" spans="3:26" x14ac:dyDescent="0.25">
      <c r="C5" s="555" t="s">
        <v>6</v>
      </c>
      <c r="D5" s="518"/>
      <c r="E5" s="518"/>
      <c r="F5" s="518"/>
      <c r="G5" s="518"/>
      <c r="H5" s="518"/>
      <c r="I5" s="518"/>
      <c r="J5" s="518"/>
      <c r="K5" s="518"/>
      <c r="L5" s="543"/>
    </row>
    <row r="6" spans="3:26" ht="4.5" customHeight="1" x14ac:dyDescent="0.25">
      <c r="C6" s="42"/>
      <c r="D6" s="43"/>
      <c r="E6" s="43"/>
      <c r="F6" s="43"/>
      <c r="G6" s="43"/>
      <c r="H6" s="43"/>
      <c r="I6" s="43"/>
      <c r="J6" s="43"/>
      <c r="K6" s="43"/>
      <c r="L6" s="44"/>
    </row>
    <row r="7" spans="3:26" ht="15" customHeight="1" x14ac:dyDescent="0.3">
      <c r="C7" s="45"/>
      <c r="D7" s="46"/>
      <c r="E7" s="47" t="s">
        <v>7</v>
      </c>
      <c r="F7" s="48"/>
      <c r="G7" s="556" t="s">
        <v>8</v>
      </c>
      <c r="H7" s="535"/>
      <c r="I7" s="49" t="s">
        <v>9</v>
      </c>
      <c r="J7" s="50"/>
      <c r="K7" s="51"/>
      <c r="L7" s="52"/>
    </row>
    <row r="8" spans="3:26" ht="4.5" customHeight="1" x14ac:dyDescent="0.25">
      <c r="C8" s="45"/>
      <c r="D8" s="46"/>
      <c r="E8" s="53"/>
      <c r="F8" s="53"/>
      <c r="G8" s="54"/>
      <c r="H8" s="54"/>
      <c r="I8" s="53"/>
      <c r="J8" s="53"/>
      <c r="K8" s="53"/>
      <c r="L8" s="55"/>
    </row>
    <row r="9" spans="3:26" ht="15" customHeight="1" x14ac:dyDescent="0.25">
      <c r="C9" s="45"/>
      <c r="D9" s="46"/>
      <c r="E9" s="47" t="s">
        <v>10</v>
      </c>
      <c r="F9" s="48"/>
      <c r="G9" s="557"/>
      <c r="H9" s="535"/>
      <c r="I9" s="49" t="s">
        <v>11</v>
      </c>
      <c r="J9" s="50"/>
      <c r="K9" s="56"/>
      <c r="L9" s="55"/>
    </row>
    <row r="10" spans="3:26" ht="4.5" customHeight="1" x14ac:dyDescent="0.25">
      <c r="C10" s="45"/>
      <c r="D10" s="46"/>
      <c r="E10" s="57"/>
      <c r="F10" s="57"/>
      <c r="G10" s="54"/>
      <c r="H10" s="54"/>
      <c r="I10" s="57"/>
      <c r="J10" s="53"/>
      <c r="K10" s="53"/>
      <c r="L10" s="55"/>
    </row>
    <row r="11" spans="3:26" ht="15" customHeight="1" x14ac:dyDescent="0.25">
      <c r="C11" s="45"/>
      <c r="D11" s="46"/>
      <c r="E11" s="47" t="s">
        <v>12</v>
      </c>
      <c r="F11" s="48"/>
      <c r="G11" s="534"/>
      <c r="H11" s="535"/>
      <c r="I11" s="49" t="s">
        <v>13</v>
      </c>
      <c r="J11" s="50"/>
      <c r="K11" s="53"/>
      <c r="L11" s="55"/>
    </row>
    <row r="12" spans="3:26" ht="4.5" customHeight="1" x14ac:dyDescent="0.25">
      <c r="C12" s="45"/>
      <c r="D12" s="46"/>
      <c r="E12" s="53"/>
      <c r="F12" s="53"/>
      <c r="G12" s="53"/>
      <c r="H12" s="53"/>
      <c r="I12" s="53"/>
      <c r="J12" s="53"/>
      <c r="K12" s="53"/>
      <c r="L12" s="55"/>
    </row>
    <row r="13" spans="3:26" ht="15" customHeight="1" x14ac:dyDescent="0.25">
      <c r="C13" s="45"/>
      <c r="D13" s="46"/>
      <c r="E13" s="58" t="s">
        <v>14</v>
      </c>
      <c r="F13" s="59"/>
      <c r="G13" s="536">
        <f>G9*G11</f>
        <v>0</v>
      </c>
      <c r="H13" s="535"/>
      <c r="I13" s="60"/>
      <c r="J13" s="61"/>
      <c r="K13" s="62"/>
      <c r="L13" s="55"/>
    </row>
    <row r="14" spans="3:26" ht="4.5" customHeight="1" x14ac:dyDescent="0.25">
      <c r="C14" s="63"/>
      <c r="D14" s="64"/>
      <c r="E14" s="65"/>
      <c r="F14" s="65"/>
      <c r="G14" s="65"/>
      <c r="H14" s="65"/>
      <c r="I14" s="65"/>
      <c r="J14" s="65"/>
      <c r="K14" s="65"/>
      <c r="L14" s="66"/>
    </row>
    <row r="15" spans="3:26" ht="18.75" x14ac:dyDescent="0.25">
      <c r="C15" s="539" t="s">
        <v>15</v>
      </c>
      <c r="D15" s="540"/>
      <c r="E15" s="540"/>
      <c r="F15" s="540"/>
      <c r="G15" s="540"/>
      <c r="H15" s="540"/>
      <c r="I15" s="540"/>
      <c r="J15" s="540"/>
      <c r="K15" s="540"/>
      <c r="L15" s="541"/>
      <c r="O15" s="3"/>
    </row>
    <row r="16" spans="3:26" ht="3" customHeight="1" x14ac:dyDescent="0.25">
      <c r="C16" s="67"/>
      <c r="D16" s="68"/>
      <c r="E16" s="69"/>
      <c r="F16" s="69"/>
      <c r="G16" s="69"/>
      <c r="H16" s="70"/>
      <c r="I16" s="70"/>
      <c r="J16" s="70"/>
      <c r="K16" s="70"/>
      <c r="L16" s="71"/>
      <c r="X16" s="72"/>
      <c r="Y16" s="72"/>
      <c r="Z16" s="72"/>
    </row>
    <row r="17" spans="3:28" ht="15" customHeight="1" x14ac:dyDescent="0.25">
      <c r="C17" s="542" t="s">
        <v>16</v>
      </c>
      <c r="D17" s="518"/>
      <c r="E17" s="518"/>
      <c r="F17" s="518"/>
      <c r="G17" s="518"/>
      <c r="H17" s="518"/>
      <c r="I17" s="518"/>
      <c r="J17" s="518"/>
      <c r="K17" s="518"/>
      <c r="L17" s="543"/>
    </row>
    <row r="18" spans="3:28" ht="3" customHeight="1" x14ac:dyDescent="0.25">
      <c r="C18" s="45"/>
      <c r="D18" s="46"/>
      <c r="E18" s="73"/>
      <c r="F18" s="73"/>
      <c r="G18" s="73"/>
      <c r="H18" s="73"/>
      <c r="I18" s="73"/>
      <c r="J18" s="73"/>
      <c r="K18" s="73"/>
      <c r="L18" s="74"/>
      <c r="P18" s="544"/>
      <c r="Q18" s="538"/>
      <c r="R18" s="538"/>
      <c r="W18" s="537"/>
      <c r="X18" s="538"/>
      <c r="Y18" s="538"/>
    </row>
    <row r="19" spans="3:28" ht="15.75" x14ac:dyDescent="0.25">
      <c r="C19" s="45"/>
      <c r="D19" s="545"/>
      <c r="E19" s="547" t="s">
        <v>17</v>
      </c>
      <c r="F19" s="549" t="s">
        <v>18</v>
      </c>
      <c r="G19" s="550"/>
      <c r="H19" s="75" t="s">
        <v>19</v>
      </c>
      <c r="I19" s="521" t="s">
        <v>20</v>
      </c>
      <c r="J19" s="523" t="s">
        <v>21</v>
      </c>
      <c r="K19" s="524"/>
      <c r="L19" s="74"/>
      <c r="P19" s="76"/>
      <c r="Q19" s="77"/>
      <c r="R19" s="78"/>
      <c r="S19" s="79"/>
      <c r="T19" s="544"/>
      <c r="U19" s="538"/>
      <c r="W19" s="537"/>
      <c r="X19" s="538"/>
      <c r="Y19" s="538"/>
      <c r="Z19" s="537"/>
      <c r="AA19" s="538"/>
      <c r="AB19" s="538"/>
    </row>
    <row r="20" spans="3:28" ht="12" customHeight="1" x14ac:dyDescent="0.25">
      <c r="C20" s="45"/>
      <c r="D20" s="546"/>
      <c r="E20" s="548"/>
      <c r="F20" s="80" t="s">
        <v>22</v>
      </c>
      <c r="G20" s="81" t="s">
        <v>23</v>
      </c>
      <c r="H20" s="82" t="s">
        <v>22</v>
      </c>
      <c r="I20" s="522"/>
      <c r="J20" s="83" t="s">
        <v>24</v>
      </c>
      <c r="K20" s="84" t="s">
        <v>25</v>
      </c>
      <c r="L20" s="74"/>
      <c r="O20" s="76" t="s">
        <v>26</v>
      </c>
      <c r="P20" s="76"/>
      <c r="Q20" s="85"/>
      <c r="R20" s="86"/>
      <c r="S20" s="1"/>
      <c r="T20" s="87"/>
      <c r="U20" s="78"/>
      <c r="W20" s="72"/>
      <c r="X20" s="72"/>
      <c r="Y20" s="72"/>
      <c r="Z20" s="72"/>
      <c r="AA20" s="72"/>
      <c r="AB20" s="72"/>
    </row>
    <row r="21" spans="3:28" ht="12.75" customHeight="1" x14ac:dyDescent="0.25">
      <c r="C21" s="88"/>
      <c r="D21" s="62"/>
      <c r="E21" s="89"/>
      <c r="F21" s="90"/>
      <c r="G21" s="91"/>
      <c r="H21" s="92"/>
      <c r="I21" s="93"/>
      <c r="J21" s="94"/>
      <c r="K21" s="95"/>
      <c r="L21" s="96"/>
      <c r="O21" s="97">
        <f t="shared" ref="O21:O120" si="0">IF(AND(F21=0,H21=0),0,IF(F21&lt;&gt;0,$Q$21,$Q$22))</f>
        <v>0</v>
      </c>
      <c r="P21" s="98" t="s">
        <v>27</v>
      </c>
      <c r="Q21" s="98" t="s">
        <v>28</v>
      </c>
      <c r="S21" s="23"/>
      <c r="T21" s="99"/>
      <c r="U21" s="100"/>
      <c r="X21" s="101"/>
      <c r="Y21" s="102"/>
    </row>
    <row r="22" spans="3:28" ht="12.75" customHeight="1" x14ac:dyDescent="0.25">
      <c r="C22" s="88"/>
      <c r="D22" s="62"/>
      <c r="E22" s="89"/>
      <c r="F22" s="103"/>
      <c r="G22" s="104"/>
      <c r="H22" s="105"/>
      <c r="I22" s="106"/>
      <c r="J22" s="107"/>
      <c r="K22" s="108"/>
      <c r="L22" s="96"/>
      <c r="O22" s="97">
        <f t="shared" si="0"/>
        <v>0</v>
      </c>
      <c r="P22" s="98" t="s">
        <v>29</v>
      </c>
      <c r="Q22" s="98" t="s">
        <v>30</v>
      </c>
      <c r="R22" s="109"/>
      <c r="S22" s="23"/>
      <c r="T22" s="99"/>
      <c r="U22" s="100"/>
      <c r="W22" s="3"/>
      <c r="Y22" s="110"/>
    </row>
    <row r="23" spans="3:28" ht="12.75" customHeight="1" x14ac:dyDescent="0.25">
      <c r="C23" s="88"/>
      <c r="D23" s="62"/>
      <c r="E23" s="89"/>
      <c r="F23" s="103"/>
      <c r="G23" s="104"/>
      <c r="H23" s="105"/>
      <c r="I23" s="106"/>
      <c r="J23" s="107"/>
      <c r="K23" s="108"/>
      <c r="L23" s="96"/>
      <c r="O23" s="97">
        <f t="shared" si="0"/>
        <v>0</v>
      </c>
      <c r="P23" s="111"/>
      <c r="Q23" s="112"/>
      <c r="R23" s="109"/>
      <c r="S23" s="23"/>
      <c r="T23" s="99"/>
      <c r="U23" s="100"/>
      <c r="W23" s="3"/>
      <c r="Y23" s="110"/>
    </row>
    <row r="24" spans="3:28" ht="12.75" customHeight="1" x14ac:dyDescent="0.25">
      <c r="C24" s="88"/>
      <c r="D24" s="62"/>
      <c r="E24" s="89"/>
      <c r="F24" s="103"/>
      <c r="G24" s="104"/>
      <c r="H24" s="105"/>
      <c r="I24" s="106"/>
      <c r="J24" s="107"/>
      <c r="K24" s="108"/>
      <c r="L24" s="96"/>
      <c r="O24" s="97">
        <f t="shared" si="0"/>
        <v>0</v>
      </c>
      <c r="P24" s="111"/>
      <c r="Q24" s="112"/>
      <c r="R24" s="109"/>
      <c r="S24" s="23"/>
      <c r="T24" s="99"/>
      <c r="U24" s="100"/>
      <c r="W24" s="113"/>
      <c r="Y24" s="110"/>
    </row>
    <row r="25" spans="3:28" ht="12.75" customHeight="1" x14ac:dyDescent="0.25">
      <c r="C25" s="88"/>
      <c r="D25" s="62"/>
      <c r="E25" s="114"/>
      <c r="F25" s="103"/>
      <c r="G25" s="104"/>
      <c r="H25" s="105"/>
      <c r="I25" s="106"/>
      <c r="J25" s="107"/>
      <c r="K25" s="108"/>
      <c r="L25" s="96"/>
      <c r="O25" s="97">
        <f t="shared" si="0"/>
        <v>0</v>
      </c>
      <c r="P25" s="111"/>
      <c r="Q25" s="112"/>
      <c r="R25" s="109"/>
      <c r="S25" s="23"/>
      <c r="T25" s="99"/>
      <c r="U25" s="100"/>
      <c r="W25" s="113"/>
      <c r="Y25" s="110"/>
    </row>
    <row r="26" spans="3:28" ht="12.75" customHeight="1" x14ac:dyDescent="0.25">
      <c r="C26" s="88"/>
      <c r="D26" s="62"/>
      <c r="E26" s="114"/>
      <c r="F26" s="103"/>
      <c r="G26" s="104"/>
      <c r="H26" s="115"/>
      <c r="I26" s="106"/>
      <c r="J26" s="107"/>
      <c r="K26" s="108"/>
      <c r="L26" s="96"/>
      <c r="O26" s="97">
        <f t="shared" si="0"/>
        <v>0</v>
      </c>
      <c r="P26" s="111"/>
      <c r="Q26" s="112"/>
      <c r="R26" s="109"/>
      <c r="S26" s="23"/>
      <c r="T26" s="99"/>
      <c r="U26" s="100"/>
      <c r="W26" s="3"/>
      <c r="Y26" s="110"/>
    </row>
    <row r="27" spans="3:28" ht="12.75" customHeight="1" x14ac:dyDescent="0.25">
      <c r="C27" s="88"/>
      <c r="D27" s="62"/>
      <c r="E27" s="114"/>
      <c r="F27" s="103"/>
      <c r="G27" s="104"/>
      <c r="H27" s="115"/>
      <c r="I27" s="106"/>
      <c r="J27" s="107"/>
      <c r="K27" s="108"/>
      <c r="L27" s="96"/>
      <c r="O27" s="97">
        <f t="shared" si="0"/>
        <v>0</v>
      </c>
      <c r="P27" s="111"/>
      <c r="Q27" s="112"/>
      <c r="R27" s="109"/>
      <c r="S27" s="23"/>
      <c r="T27" s="99"/>
      <c r="U27" s="100"/>
      <c r="W27" s="113"/>
      <c r="Y27" s="110"/>
    </row>
    <row r="28" spans="3:28" ht="12.75" customHeight="1" x14ac:dyDescent="0.25">
      <c r="C28" s="88"/>
      <c r="D28" s="62"/>
      <c r="E28" s="114"/>
      <c r="F28" s="103"/>
      <c r="G28" s="104"/>
      <c r="H28" s="115"/>
      <c r="I28" s="106"/>
      <c r="J28" s="107"/>
      <c r="K28" s="108"/>
      <c r="L28" s="96"/>
      <c r="O28" s="97">
        <f t="shared" si="0"/>
        <v>0</v>
      </c>
      <c r="P28" s="111"/>
      <c r="Q28" s="112"/>
      <c r="R28" s="109"/>
      <c r="S28" s="23"/>
      <c r="T28" s="99"/>
      <c r="U28" s="100"/>
      <c r="W28" s="113"/>
      <c r="Y28" s="110"/>
    </row>
    <row r="29" spans="3:28" ht="12.75" customHeight="1" x14ac:dyDescent="0.25">
      <c r="C29" s="88"/>
      <c r="D29" s="62"/>
      <c r="E29" s="114"/>
      <c r="F29" s="103"/>
      <c r="G29" s="104"/>
      <c r="H29" s="115"/>
      <c r="I29" s="106"/>
      <c r="J29" s="107"/>
      <c r="K29" s="108"/>
      <c r="L29" s="96"/>
      <c r="O29" s="97">
        <f t="shared" si="0"/>
        <v>0</v>
      </c>
      <c r="P29" s="111"/>
      <c r="Q29" s="112"/>
      <c r="R29" s="109"/>
      <c r="S29" s="23"/>
      <c r="T29" s="99"/>
      <c r="U29" s="100"/>
      <c r="W29" s="116"/>
      <c r="X29" s="117"/>
      <c r="Y29" s="118"/>
      <c r="Z29" s="117"/>
    </row>
    <row r="30" spans="3:28" ht="12.75" customHeight="1" x14ac:dyDescent="0.25">
      <c r="C30" s="88"/>
      <c r="D30" s="62"/>
      <c r="E30" s="114"/>
      <c r="F30" s="103"/>
      <c r="G30" s="104"/>
      <c r="H30" s="119"/>
      <c r="I30" s="106"/>
      <c r="J30" s="107"/>
      <c r="K30" s="108"/>
      <c r="L30" s="96"/>
      <c r="O30" s="97">
        <f t="shared" si="0"/>
        <v>0</v>
      </c>
      <c r="P30" s="111"/>
      <c r="Q30" s="120"/>
      <c r="W30" s="116"/>
      <c r="X30" s="117"/>
      <c r="Y30" s="118"/>
      <c r="Z30" s="117"/>
    </row>
    <row r="31" spans="3:28" ht="12.75" customHeight="1" x14ac:dyDescent="0.25">
      <c r="C31" s="88"/>
      <c r="D31" s="62"/>
      <c r="E31" s="114"/>
      <c r="F31" s="121"/>
      <c r="G31" s="122"/>
      <c r="H31" s="119"/>
      <c r="I31" s="106"/>
      <c r="J31" s="107"/>
      <c r="K31" s="108"/>
      <c r="L31" s="96"/>
      <c r="O31" s="123">
        <f t="shared" si="0"/>
        <v>0</v>
      </c>
      <c r="P31" s="76"/>
      <c r="Q31" s="120"/>
      <c r="W31" s="3"/>
      <c r="Y31" s="110"/>
    </row>
    <row r="32" spans="3:28" ht="12.75" customHeight="1" x14ac:dyDescent="0.25">
      <c r="C32" s="88"/>
      <c r="D32" s="62"/>
      <c r="E32" s="114"/>
      <c r="F32" s="121"/>
      <c r="G32" s="122"/>
      <c r="H32" s="119"/>
      <c r="I32" s="106"/>
      <c r="J32" s="107"/>
      <c r="K32" s="108"/>
      <c r="L32" s="96"/>
      <c r="O32" s="123">
        <f t="shared" si="0"/>
        <v>0</v>
      </c>
      <c r="P32" s="76"/>
      <c r="Q32" s="120"/>
      <c r="W32" s="113"/>
      <c r="Y32" s="110"/>
    </row>
    <row r="33" spans="3:25" ht="12.75" customHeight="1" x14ac:dyDescent="0.25">
      <c r="C33" s="88"/>
      <c r="D33" s="62"/>
      <c r="E33" s="114"/>
      <c r="F33" s="121"/>
      <c r="G33" s="122"/>
      <c r="H33" s="119"/>
      <c r="I33" s="106"/>
      <c r="J33" s="107"/>
      <c r="K33" s="108"/>
      <c r="L33" s="96"/>
      <c r="O33" s="123">
        <f t="shared" si="0"/>
        <v>0</v>
      </c>
      <c r="P33" s="76"/>
      <c r="Q33" s="120"/>
      <c r="W33" s="3"/>
      <c r="Y33" s="110"/>
    </row>
    <row r="34" spans="3:25" ht="12.75" customHeight="1" x14ac:dyDescent="0.25">
      <c r="C34" s="88"/>
      <c r="D34" s="62"/>
      <c r="E34" s="114"/>
      <c r="F34" s="121"/>
      <c r="G34" s="122"/>
      <c r="H34" s="119"/>
      <c r="I34" s="106"/>
      <c r="J34" s="107"/>
      <c r="K34" s="108"/>
      <c r="L34" s="96"/>
      <c r="O34" s="123">
        <f t="shared" si="0"/>
        <v>0</v>
      </c>
      <c r="P34" s="76"/>
      <c r="Q34" s="120"/>
      <c r="W34" s="3"/>
      <c r="Y34" s="110"/>
    </row>
    <row r="35" spans="3:25" ht="12.75" customHeight="1" x14ac:dyDescent="0.25">
      <c r="C35" s="88"/>
      <c r="D35" s="62"/>
      <c r="E35" s="114"/>
      <c r="F35" s="121"/>
      <c r="G35" s="122"/>
      <c r="H35" s="119"/>
      <c r="I35" s="106"/>
      <c r="J35" s="107"/>
      <c r="K35" s="108"/>
      <c r="L35" s="96"/>
      <c r="O35" s="123">
        <f t="shared" si="0"/>
        <v>0</v>
      </c>
      <c r="P35" s="76"/>
      <c r="Q35" s="120"/>
      <c r="W35" s="113"/>
      <c r="Y35" s="110"/>
    </row>
    <row r="36" spans="3:25" ht="12.75" customHeight="1" x14ac:dyDescent="0.25">
      <c r="C36" s="88"/>
      <c r="D36" s="62"/>
      <c r="E36" s="114"/>
      <c r="F36" s="121"/>
      <c r="G36" s="122"/>
      <c r="H36" s="119"/>
      <c r="I36" s="106"/>
      <c r="J36" s="107"/>
      <c r="K36" s="108"/>
      <c r="L36" s="96"/>
      <c r="O36" s="123">
        <f t="shared" si="0"/>
        <v>0</v>
      </c>
      <c r="P36" s="76"/>
      <c r="Q36" s="120"/>
      <c r="W36" s="3"/>
      <c r="Y36" s="110"/>
    </row>
    <row r="37" spans="3:25" ht="12.75" customHeight="1" x14ac:dyDescent="0.25">
      <c r="C37" s="88"/>
      <c r="D37" s="62"/>
      <c r="E37" s="114"/>
      <c r="F37" s="121"/>
      <c r="G37" s="122"/>
      <c r="H37" s="119"/>
      <c r="I37" s="106"/>
      <c r="J37" s="107"/>
      <c r="K37" s="108"/>
      <c r="L37" s="96"/>
      <c r="O37" s="123">
        <f t="shared" si="0"/>
        <v>0</v>
      </c>
      <c r="P37" s="76"/>
      <c r="Q37" s="120"/>
      <c r="W37" s="3"/>
      <c r="Y37" s="110"/>
    </row>
    <row r="38" spans="3:25" ht="12.75" customHeight="1" x14ac:dyDescent="0.25">
      <c r="C38" s="88"/>
      <c r="D38" s="62"/>
      <c r="E38" s="114"/>
      <c r="F38" s="121"/>
      <c r="G38" s="122"/>
      <c r="H38" s="119"/>
      <c r="I38" s="106"/>
      <c r="J38" s="107"/>
      <c r="K38" s="108"/>
      <c r="L38" s="96"/>
      <c r="O38" s="123">
        <f t="shared" si="0"/>
        <v>0</v>
      </c>
      <c r="P38" s="76"/>
      <c r="Q38" s="120"/>
      <c r="W38" s="3"/>
      <c r="Y38" s="110"/>
    </row>
    <row r="39" spans="3:25" ht="12.75" customHeight="1" x14ac:dyDescent="0.25">
      <c r="C39" s="88"/>
      <c r="D39" s="62"/>
      <c r="E39" s="114"/>
      <c r="F39" s="121"/>
      <c r="G39" s="122"/>
      <c r="H39" s="119"/>
      <c r="I39" s="106"/>
      <c r="J39" s="107"/>
      <c r="K39" s="108"/>
      <c r="L39" s="96"/>
      <c r="O39" s="123">
        <f t="shared" si="0"/>
        <v>0</v>
      </c>
      <c r="P39" s="76"/>
      <c r="Q39" s="120"/>
      <c r="W39" s="3"/>
      <c r="Y39" s="110"/>
    </row>
    <row r="40" spans="3:25" ht="12.75" customHeight="1" x14ac:dyDescent="0.25">
      <c r="C40" s="525" t="s">
        <v>31</v>
      </c>
      <c r="D40" s="508"/>
      <c r="E40" s="124"/>
      <c r="F40" s="125"/>
      <c r="G40" s="126"/>
      <c r="H40" s="127"/>
      <c r="I40" s="128"/>
      <c r="J40" s="129"/>
      <c r="K40" s="130"/>
      <c r="L40" s="131"/>
      <c r="O40" s="123">
        <f t="shared" si="0"/>
        <v>0</v>
      </c>
      <c r="P40" s="76"/>
      <c r="Q40" s="120"/>
      <c r="W40" s="3"/>
      <c r="Y40" s="110"/>
    </row>
    <row r="41" spans="3:25" ht="12.75" hidden="1" customHeight="1" x14ac:dyDescent="0.25">
      <c r="C41" s="88"/>
      <c r="D41" s="62"/>
      <c r="E41" s="89"/>
      <c r="F41" s="132"/>
      <c r="G41" s="133"/>
      <c r="H41" s="134"/>
      <c r="I41" s="93"/>
      <c r="J41" s="94"/>
      <c r="K41" s="95"/>
      <c r="L41" s="96"/>
      <c r="O41" s="123">
        <f t="shared" si="0"/>
        <v>0</v>
      </c>
      <c r="P41" s="76"/>
      <c r="Q41" s="120"/>
      <c r="W41" s="3"/>
      <c r="Y41" s="110"/>
    </row>
    <row r="42" spans="3:25" ht="12.75" hidden="1" customHeight="1" x14ac:dyDescent="0.25">
      <c r="C42" s="88"/>
      <c r="D42" s="62"/>
      <c r="E42" s="114"/>
      <c r="F42" s="121"/>
      <c r="G42" s="122"/>
      <c r="H42" s="119"/>
      <c r="I42" s="106"/>
      <c r="J42" s="107"/>
      <c r="K42" s="108"/>
      <c r="L42" s="96"/>
      <c r="O42" s="123">
        <f t="shared" si="0"/>
        <v>0</v>
      </c>
      <c r="P42" s="76"/>
      <c r="Q42" s="120"/>
      <c r="W42" s="3"/>
      <c r="Y42" s="110"/>
    </row>
    <row r="43" spans="3:25" ht="12.75" hidden="1" customHeight="1" x14ac:dyDescent="0.25">
      <c r="C43" s="88"/>
      <c r="D43" s="62"/>
      <c r="E43" s="114"/>
      <c r="F43" s="121"/>
      <c r="G43" s="122"/>
      <c r="H43" s="119"/>
      <c r="I43" s="106"/>
      <c r="J43" s="107"/>
      <c r="K43" s="108"/>
      <c r="L43" s="96"/>
      <c r="O43" s="123">
        <f t="shared" si="0"/>
        <v>0</v>
      </c>
      <c r="P43" s="76"/>
      <c r="Q43" s="120"/>
      <c r="W43" s="3"/>
      <c r="Y43" s="110"/>
    </row>
    <row r="44" spans="3:25" ht="12.75" hidden="1" customHeight="1" x14ac:dyDescent="0.25">
      <c r="C44" s="88"/>
      <c r="D44" s="62"/>
      <c r="E44" s="114"/>
      <c r="F44" s="121"/>
      <c r="G44" s="122"/>
      <c r="H44" s="119"/>
      <c r="I44" s="106"/>
      <c r="J44" s="107"/>
      <c r="K44" s="108"/>
      <c r="L44" s="96"/>
      <c r="O44" s="123">
        <f t="shared" si="0"/>
        <v>0</v>
      </c>
      <c r="P44" s="76"/>
      <c r="Q44" s="120"/>
      <c r="W44" s="3"/>
      <c r="Y44" s="110"/>
    </row>
    <row r="45" spans="3:25" ht="12.75" hidden="1" customHeight="1" x14ac:dyDescent="0.25">
      <c r="C45" s="88"/>
      <c r="D45" s="62"/>
      <c r="E45" s="114"/>
      <c r="F45" s="121"/>
      <c r="G45" s="122"/>
      <c r="H45" s="119"/>
      <c r="I45" s="106"/>
      <c r="J45" s="107"/>
      <c r="K45" s="108"/>
      <c r="L45" s="96"/>
      <c r="O45" s="123">
        <f t="shared" si="0"/>
        <v>0</v>
      </c>
      <c r="P45" s="76"/>
      <c r="Q45" s="120"/>
      <c r="W45" s="3"/>
      <c r="Y45" s="110"/>
    </row>
    <row r="46" spans="3:25" ht="12.75" hidden="1" customHeight="1" x14ac:dyDescent="0.25">
      <c r="C46" s="88"/>
      <c r="D46" s="62"/>
      <c r="E46" s="114"/>
      <c r="F46" s="121"/>
      <c r="G46" s="122"/>
      <c r="H46" s="119"/>
      <c r="I46" s="106"/>
      <c r="J46" s="107"/>
      <c r="K46" s="108"/>
      <c r="L46" s="96"/>
      <c r="O46" s="123">
        <f t="shared" si="0"/>
        <v>0</v>
      </c>
      <c r="P46" s="76"/>
      <c r="Q46" s="120"/>
      <c r="W46" s="3"/>
      <c r="Y46" s="110"/>
    </row>
    <row r="47" spans="3:25" ht="12.75" hidden="1" customHeight="1" x14ac:dyDescent="0.25">
      <c r="C47" s="88"/>
      <c r="D47" s="62"/>
      <c r="E47" s="114"/>
      <c r="F47" s="121"/>
      <c r="G47" s="122"/>
      <c r="H47" s="119"/>
      <c r="I47" s="106"/>
      <c r="J47" s="107"/>
      <c r="K47" s="108"/>
      <c r="L47" s="96"/>
      <c r="O47" s="123">
        <f t="shared" si="0"/>
        <v>0</v>
      </c>
      <c r="P47" s="76"/>
      <c r="Q47" s="120"/>
      <c r="W47" s="3"/>
      <c r="Y47" s="110"/>
    </row>
    <row r="48" spans="3:25" ht="12.75" hidden="1" customHeight="1" x14ac:dyDescent="0.25">
      <c r="C48" s="88"/>
      <c r="D48" s="62"/>
      <c r="E48" s="114"/>
      <c r="F48" s="121"/>
      <c r="G48" s="122"/>
      <c r="H48" s="119"/>
      <c r="I48" s="106"/>
      <c r="J48" s="107"/>
      <c r="K48" s="108"/>
      <c r="L48" s="96"/>
      <c r="O48" s="123">
        <f t="shared" si="0"/>
        <v>0</v>
      </c>
      <c r="P48" s="76"/>
      <c r="Q48" s="120"/>
      <c r="W48" s="3"/>
      <c r="Y48" s="110"/>
    </row>
    <row r="49" spans="3:25" ht="12.75" hidden="1" customHeight="1" x14ac:dyDescent="0.25">
      <c r="C49" s="88"/>
      <c r="D49" s="62"/>
      <c r="E49" s="114"/>
      <c r="F49" s="121"/>
      <c r="G49" s="122"/>
      <c r="H49" s="119"/>
      <c r="I49" s="106"/>
      <c r="J49" s="107"/>
      <c r="K49" s="108"/>
      <c r="L49" s="96"/>
      <c r="O49" s="123">
        <f t="shared" si="0"/>
        <v>0</v>
      </c>
      <c r="P49" s="76"/>
      <c r="Q49" s="120"/>
      <c r="W49" s="3"/>
      <c r="Y49" s="110"/>
    </row>
    <row r="50" spans="3:25" ht="12.75" hidden="1" customHeight="1" x14ac:dyDescent="0.25">
      <c r="C50" s="88"/>
      <c r="D50" s="62"/>
      <c r="E50" s="114"/>
      <c r="F50" s="121"/>
      <c r="G50" s="122"/>
      <c r="H50" s="119"/>
      <c r="I50" s="106"/>
      <c r="J50" s="107"/>
      <c r="K50" s="108"/>
      <c r="L50" s="96"/>
      <c r="O50" s="123">
        <f t="shared" si="0"/>
        <v>0</v>
      </c>
      <c r="P50" s="76"/>
      <c r="Q50" s="120"/>
      <c r="W50" s="3"/>
      <c r="Y50" s="110"/>
    </row>
    <row r="51" spans="3:25" ht="12.75" hidden="1" customHeight="1" x14ac:dyDescent="0.25">
      <c r="C51" s="88"/>
      <c r="D51" s="62"/>
      <c r="E51" s="114"/>
      <c r="F51" s="121"/>
      <c r="G51" s="122"/>
      <c r="H51" s="119"/>
      <c r="I51" s="106"/>
      <c r="J51" s="107"/>
      <c r="K51" s="108"/>
      <c r="L51" s="96"/>
      <c r="O51" s="123">
        <f t="shared" si="0"/>
        <v>0</v>
      </c>
      <c r="P51" s="76"/>
      <c r="Q51" s="120"/>
      <c r="W51" s="3"/>
      <c r="Y51" s="110"/>
    </row>
    <row r="52" spans="3:25" ht="12.75" hidden="1" customHeight="1" x14ac:dyDescent="0.25">
      <c r="C52" s="88"/>
      <c r="D52" s="62"/>
      <c r="E52" s="114"/>
      <c r="F52" s="121"/>
      <c r="G52" s="122"/>
      <c r="H52" s="119"/>
      <c r="I52" s="106"/>
      <c r="J52" s="107"/>
      <c r="K52" s="108"/>
      <c r="L52" s="96"/>
      <c r="O52" s="123">
        <f t="shared" si="0"/>
        <v>0</v>
      </c>
      <c r="P52" s="76"/>
      <c r="Q52" s="120"/>
      <c r="W52" s="3"/>
      <c r="Y52" s="110"/>
    </row>
    <row r="53" spans="3:25" ht="12.75" hidden="1" customHeight="1" x14ac:dyDescent="0.25">
      <c r="C53" s="88"/>
      <c r="D53" s="62"/>
      <c r="E53" s="114"/>
      <c r="F53" s="121"/>
      <c r="G53" s="122"/>
      <c r="H53" s="119"/>
      <c r="I53" s="106"/>
      <c r="J53" s="107"/>
      <c r="K53" s="108"/>
      <c r="L53" s="96"/>
      <c r="O53" s="123">
        <f t="shared" si="0"/>
        <v>0</v>
      </c>
      <c r="P53" s="76"/>
      <c r="Q53" s="120"/>
      <c r="W53" s="3"/>
      <c r="Y53" s="110"/>
    </row>
    <row r="54" spans="3:25" ht="12.75" hidden="1" customHeight="1" x14ac:dyDescent="0.25">
      <c r="C54" s="88"/>
      <c r="D54" s="62"/>
      <c r="E54" s="114"/>
      <c r="F54" s="121"/>
      <c r="G54" s="122"/>
      <c r="H54" s="119"/>
      <c r="I54" s="106"/>
      <c r="J54" s="107"/>
      <c r="K54" s="108"/>
      <c r="L54" s="96"/>
      <c r="O54" s="123">
        <f t="shared" si="0"/>
        <v>0</v>
      </c>
      <c r="P54" s="76"/>
      <c r="Q54" s="120"/>
      <c r="W54" s="3"/>
      <c r="Y54" s="110"/>
    </row>
    <row r="55" spans="3:25" ht="12.75" hidden="1" customHeight="1" x14ac:dyDescent="0.25">
      <c r="C55" s="88"/>
      <c r="D55" s="62"/>
      <c r="E55" s="114"/>
      <c r="F55" s="121"/>
      <c r="G55" s="122"/>
      <c r="H55" s="119"/>
      <c r="I55" s="106"/>
      <c r="J55" s="107"/>
      <c r="K55" s="108"/>
      <c r="L55" s="96"/>
      <c r="O55" s="123">
        <f t="shared" si="0"/>
        <v>0</v>
      </c>
      <c r="P55" s="76"/>
      <c r="Q55" s="120"/>
      <c r="W55" s="3"/>
      <c r="Y55" s="110"/>
    </row>
    <row r="56" spans="3:25" ht="12.75" hidden="1" customHeight="1" x14ac:dyDescent="0.25">
      <c r="C56" s="88"/>
      <c r="D56" s="62"/>
      <c r="E56" s="114"/>
      <c r="F56" s="121"/>
      <c r="G56" s="122"/>
      <c r="H56" s="119"/>
      <c r="I56" s="106"/>
      <c r="J56" s="107"/>
      <c r="K56" s="108"/>
      <c r="L56" s="96"/>
      <c r="O56" s="123">
        <f t="shared" si="0"/>
        <v>0</v>
      </c>
      <c r="P56" s="76"/>
      <c r="Q56" s="120"/>
      <c r="W56" s="3"/>
      <c r="Y56" s="110"/>
    </row>
    <row r="57" spans="3:25" ht="12.75" hidden="1" customHeight="1" x14ac:dyDescent="0.25">
      <c r="C57" s="88"/>
      <c r="D57" s="62"/>
      <c r="E57" s="114"/>
      <c r="F57" s="121"/>
      <c r="G57" s="122"/>
      <c r="H57" s="119"/>
      <c r="I57" s="106"/>
      <c r="J57" s="107"/>
      <c r="K57" s="108"/>
      <c r="L57" s="96"/>
      <c r="O57" s="123">
        <f t="shared" si="0"/>
        <v>0</v>
      </c>
      <c r="P57" s="76"/>
      <c r="Q57" s="120"/>
      <c r="W57" s="3"/>
      <c r="Y57" s="110"/>
    </row>
    <row r="58" spans="3:25" ht="12.75" hidden="1" customHeight="1" x14ac:dyDescent="0.25">
      <c r="C58" s="88"/>
      <c r="D58" s="62"/>
      <c r="E58" s="114"/>
      <c r="F58" s="121"/>
      <c r="G58" s="122"/>
      <c r="H58" s="119"/>
      <c r="I58" s="106"/>
      <c r="J58" s="107"/>
      <c r="K58" s="108"/>
      <c r="L58" s="96"/>
      <c r="O58" s="123">
        <f t="shared" si="0"/>
        <v>0</v>
      </c>
      <c r="P58" s="76"/>
      <c r="Q58" s="120"/>
      <c r="W58" s="3"/>
      <c r="Y58" s="110"/>
    </row>
    <row r="59" spans="3:25" ht="12.75" hidden="1" customHeight="1" x14ac:dyDescent="0.25">
      <c r="C59" s="88"/>
      <c r="D59" s="62"/>
      <c r="E59" s="114"/>
      <c r="F59" s="121"/>
      <c r="G59" s="122"/>
      <c r="H59" s="119"/>
      <c r="I59" s="106"/>
      <c r="J59" s="107"/>
      <c r="K59" s="108"/>
      <c r="L59" s="96"/>
      <c r="O59" s="123">
        <f t="shared" si="0"/>
        <v>0</v>
      </c>
      <c r="P59" s="76"/>
      <c r="Q59" s="120"/>
      <c r="W59" s="3"/>
      <c r="Y59" s="110"/>
    </row>
    <row r="60" spans="3:25" ht="12.75" hidden="1" customHeight="1" x14ac:dyDescent="0.25">
      <c r="C60" s="88"/>
      <c r="D60" s="62"/>
      <c r="E60" s="114"/>
      <c r="F60" s="121"/>
      <c r="G60" s="122"/>
      <c r="H60" s="119"/>
      <c r="I60" s="106"/>
      <c r="J60" s="107"/>
      <c r="K60" s="108"/>
      <c r="L60" s="96"/>
      <c r="O60" s="123">
        <f t="shared" si="0"/>
        <v>0</v>
      </c>
      <c r="P60" s="76"/>
      <c r="Q60" s="120"/>
      <c r="W60" s="3"/>
      <c r="Y60" s="110"/>
    </row>
    <row r="61" spans="3:25" ht="12.75" hidden="1" customHeight="1" x14ac:dyDescent="0.25">
      <c r="C61" s="88"/>
      <c r="D61" s="62"/>
      <c r="E61" s="114"/>
      <c r="F61" s="121"/>
      <c r="G61" s="122"/>
      <c r="H61" s="119"/>
      <c r="I61" s="106"/>
      <c r="J61" s="107"/>
      <c r="K61" s="108"/>
      <c r="L61" s="96"/>
      <c r="O61" s="123">
        <f t="shared" si="0"/>
        <v>0</v>
      </c>
      <c r="P61" s="76"/>
      <c r="Q61" s="120"/>
      <c r="W61" s="3"/>
      <c r="Y61" s="110"/>
    </row>
    <row r="62" spans="3:25" ht="12.75" hidden="1" customHeight="1" x14ac:dyDescent="0.25">
      <c r="C62" s="88"/>
      <c r="D62" s="62"/>
      <c r="E62" s="114"/>
      <c r="F62" s="121"/>
      <c r="G62" s="122"/>
      <c r="H62" s="119"/>
      <c r="I62" s="106"/>
      <c r="J62" s="107"/>
      <c r="K62" s="108"/>
      <c r="L62" s="96"/>
      <c r="O62" s="123">
        <f t="shared" si="0"/>
        <v>0</v>
      </c>
      <c r="P62" s="76"/>
      <c r="Q62" s="120"/>
      <c r="W62" s="3"/>
      <c r="Y62" s="110"/>
    </row>
    <row r="63" spans="3:25" ht="12.75" hidden="1" customHeight="1" x14ac:dyDescent="0.25">
      <c r="C63" s="88"/>
      <c r="D63" s="62"/>
      <c r="E63" s="114"/>
      <c r="F63" s="121"/>
      <c r="G63" s="122"/>
      <c r="H63" s="119"/>
      <c r="I63" s="106"/>
      <c r="J63" s="107"/>
      <c r="K63" s="108"/>
      <c r="L63" s="96"/>
      <c r="O63" s="123">
        <f t="shared" si="0"/>
        <v>0</v>
      </c>
      <c r="P63" s="76"/>
      <c r="Q63" s="120"/>
      <c r="W63" s="3"/>
      <c r="Y63" s="110"/>
    </row>
    <row r="64" spans="3:25" ht="12.75" hidden="1" customHeight="1" x14ac:dyDescent="0.25">
      <c r="C64" s="88"/>
      <c r="D64" s="62"/>
      <c r="E64" s="114"/>
      <c r="F64" s="121"/>
      <c r="G64" s="122"/>
      <c r="H64" s="119"/>
      <c r="I64" s="106"/>
      <c r="J64" s="107"/>
      <c r="K64" s="108"/>
      <c r="L64" s="96"/>
      <c r="O64" s="123">
        <f t="shared" si="0"/>
        <v>0</v>
      </c>
      <c r="P64" s="76"/>
      <c r="Q64" s="120"/>
      <c r="W64" s="3"/>
      <c r="Y64" s="110"/>
    </row>
    <row r="65" spans="3:25" ht="12.75" hidden="1" customHeight="1" x14ac:dyDescent="0.25">
      <c r="C65" s="88"/>
      <c r="D65" s="62"/>
      <c r="E65" s="114"/>
      <c r="F65" s="121"/>
      <c r="G65" s="122"/>
      <c r="H65" s="119"/>
      <c r="I65" s="106"/>
      <c r="J65" s="107"/>
      <c r="K65" s="108"/>
      <c r="L65" s="96"/>
      <c r="O65" s="123">
        <f t="shared" si="0"/>
        <v>0</v>
      </c>
      <c r="P65" s="76"/>
      <c r="Q65" s="120"/>
      <c r="W65" s="3"/>
      <c r="Y65" s="110"/>
    </row>
    <row r="66" spans="3:25" ht="12.75" hidden="1" customHeight="1" x14ac:dyDescent="0.25">
      <c r="C66" s="88"/>
      <c r="D66" s="62"/>
      <c r="E66" s="114"/>
      <c r="F66" s="121"/>
      <c r="G66" s="122"/>
      <c r="H66" s="119"/>
      <c r="I66" s="106"/>
      <c r="J66" s="107"/>
      <c r="K66" s="108"/>
      <c r="L66" s="96"/>
      <c r="O66" s="123">
        <f t="shared" si="0"/>
        <v>0</v>
      </c>
      <c r="P66" s="76"/>
      <c r="Q66" s="120"/>
      <c r="W66" s="3"/>
      <c r="Y66" s="110"/>
    </row>
    <row r="67" spans="3:25" ht="12.75" hidden="1" customHeight="1" x14ac:dyDescent="0.25">
      <c r="C67" s="88"/>
      <c r="D67" s="62"/>
      <c r="E67" s="114"/>
      <c r="F67" s="121"/>
      <c r="G67" s="122"/>
      <c r="H67" s="119"/>
      <c r="I67" s="106"/>
      <c r="J67" s="107"/>
      <c r="K67" s="108"/>
      <c r="L67" s="96"/>
      <c r="O67" s="123">
        <f t="shared" si="0"/>
        <v>0</v>
      </c>
      <c r="P67" s="76"/>
      <c r="Q67" s="120"/>
      <c r="W67" s="3"/>
      <c r="Y67" s="110"/>
    </row>
    <row r="68" spans="3:25" ht="12.75" hidden="1" customHeight="1" x14ac:dyDescent="0.25">
      <c r="C68" s="88"/>
      <c r="D68" s="62"/>
      <c r="E68" s="114"/>
      <c r="F68" s="121"/>
      <c r="G68" s="122"/>
      <c r="H68" s="119"/>
      <c r="I68" s="106"/>
      <c r="J68" s="107"/>
      <c r="K68" s="108"/>
      <c r="L68" s="96"/>
      <c r="O68" s="123">
        <f t="shared" si="0"/>
        <v>0</v>
      </c>
      <c r="P68" s="76"/>
      <c r="Q68" s="120"/>
      <c r="W68" s="3"/>
      <c r="Y68" s="110"/>
    </row>
    <row r="69" spans="3:25" ht="12.75" hidden="1" customHeight="1" x14ac:dyDescent="0.25">
      <c r="C69" s="88"/>
      <c r="D69" s="62"/>
      <c r="E69" s="114"/>
      <c r="F69" s="121"/>
      <c r="G69" s="122"/>
      <c r="H69" s="119"/>
      <c r="I69" s="106"/>
      <c r="J69" s="107"/>
      <c r="K69" s="108"/>
      <c r="L69" s="96"/>
      <c r="O69" s="123">
        <f t="shared" si="0"/>
        <v>0</v>
      </c>
      <c r="P69" s="76"/>
      <c r="Q69" s="120"/>
      <c r="W69" s="3"/>
      <c r="Y69" s="110"/>
    </row>
    <row r="70" spans="3:25" ht="12.75" hidden="1" customHeight="1" x14ac:dyDescent="0.25">
      <c r="C70" s="88"/>
      <c r="D70" s="62"/>
      <c r="E70" s="114"/>
      <c r="F70" s="121"/>
      <c r="G70" s="122"/>
      <c r="H70" s="119"/>
      <c r="I70" s="106"/>
      <c r="J70" s="107"/>
      <c r="K70" s="108"/>
      <c r="L70" s="96"/>
      <c r="O70" s="123">
        <f t="shared" si="0"/>
        <v>0</v>
      </c>
      <c r="P70" s="76"/>
      <c r="Q70" s="120"/>
      <c r="W70" s="3"/>
      <c r="Y70" s="110"/>
    </row>
    <row r="71" spans="3:25" ht="12.75" hidden="1" customHeight="1" x14ac:dyDescent="0.25">
      <c r="C71" s="88"/>
      <c r="D71" s="62"/>
      <c r="E71" s="114"/>
      <c r="F71" s="121"/>
      <c r="G71" s="122"/>
      <c r="H71" s="119"/>
      <c r="I71" s="106"/>
      <c r="J71" s="107"/>
      <c r="K71" s="108"/>
      <c r="L71" s="96"/>
      <c r="O71" s="123">
        <f t="shared" si="0"/>
        <v>0</v>
      </c>
      <c r="P71" s="76"/>
      <c r="Q71" s="120"/>
      <c r="W71" s="3"/>
      <c r="Y71" s="110"/>
    </row>
    <row r="72" spans="3:25" ht="12.75" hidden="1" customHeight="1" x14ac:dyDescent="0.25">
      <c r="C72" s="88"/>
      <c r="D72" s="62"/>
      <c r="E72" s="114"/>
      <c r="F72" s="121"/>
      <c r="G72" s="122"/>
      <c r="H72" s="119"/>
      <c r="I72" s="106"/>
      <c r="J72" s="107"/>
      <c r="K72" s="108"/>
      <c r="L72" s="96"/>
      <c r="O72" s="123">
        <f t="shared" si="0"/>
        <v>0</v>
      </c>
      <c r="P72" s="76"/>
      <c r="Q72" s="120"/>
      <c r="W72" s="3"/>
      <c r="Y72" s="110"/>
    </row>
    <row r="73" spans="3:25" ht="12.75" hidden="1" customHeight="1" x14ac:dyDescent="0.25">
      <c r="C73" s="88"/>
      <c r="D73" s="62"/>
      <c r="E73" s="114"/>
      <c r="F73" s="121"/>
      <c r="G73" s="122"/>
      <c r="H73" s="119"/>
      <c r="I73" s="106"/>
      <c r="J73" s="107"/>
      <c r="K73" s="108"/>
      <c r="L73" s="96"/>
      <c r="O73" s="123">
        <f t="shared" si="0"/>
        <v>0</v>
      </c>
      <c r="P73" s="76"/>
      <c r="Q73" s="120"/>
      <c r="W73" s="3"/>
      <c r="Y73" s="110"/>
    </row>
    <row r="74" spans="3:25" ht="12.75" hidden="1" customHeight="1" x14ac:dyDescent="0.25">
      <c r="C74" s="88"/>
      <c r="D74" s="62"/>
      <c r="E74" s="114"/>
      <c r="F74" s="121"/>
      <c r="G74" s="122"/>
      <c r="H74" s="119"/>
      <c r="I74" s="106"/>
      <c r="J74" s="107"/>
      <c r="K74" s="108"/>
      <c r="L74" s="96"/>
      <c r="O74" s="123">
        <f t="shared" si="0"/>
        <v>0</v>
      </c>
      <c r="P74" s="76"/>
      <c r="Q74" s="120"/>
      <c r="W74" s="3"/>
      <c r="Y74" s="110"/>
    </row>
    <row r="75" spans="3:25" ht="12.75" hidden="1" customHeight="1" x14ac:dyDescent="0.25">
      <c r="C75" s="88"/>
      <c r="D75" s="62"/>
      <c r="E75" s="114"/>
      <c r="F75" s="121"/>
      <c r="G75" s="122"/>
      <c r="H75" s="119"/>
      <c r="I75" s="106"/>
      <c r="J75" s="107"/>
      <c r="K75" s="108"/>
      <c r="L75" s="96"/>
      <c r="O75" s="123">
        <f t="shared" si="0"/>
        <v>0</v>
      </c>
      <c r="P75" s="76"/>
      <c r="Q75" s="120"/>
      <c r="W75" s="3"/>
      <c r="Y75" s="110"/>
    </row>
    <row r="76" spans="3:25" ht="12.75" hidden="1" customHeight="1" x14ac:dyDescent="0.25">
      <c r="C76" s="88"/>
      <c r="D76" s="62"/>
      <c r="E76" s="114"/>
      <c r="F76" s="121"/>
      <c r="G76" s="122"/>
      <c r="H76" s="119"/>
      <c r="I76" s="106"/>
      <c r="J76" s="107"/>
      <c r="K76" s="108"/>
      <c r="L76" s="96"/>
      <c r="O76" s="123">
        <f t="shared" si="0"/>
        <v>0</v>
      </c>
      <c r="P76" s="76"/>
      <c r="Q76" s="120"/>
      <c r="W76" s="3"/>
      <c r="Y76" s="110"/>
    </row>
    <row r="77" spans="3:25" ht="12.75" hidden="1" customHeight="1" x14ac:dyDescent="0.25">
      <c r="C77" s="88"/>
      <c r="D77" s="62"/>
      <c r="E77" s="114"/>
      <c r="F77" s="121"/>
      <c r="G77" s="122"/>
      <c r="H77" s="119"/>
      <c r="I77" s="106"/>
      <c r="J77" s="107"/>
      <c r="K77" s="108"/>
      <c r="L77" s="96"/>
      <c r="O77" s="123">
        <f t="shared" si="0"/>
        <v>0</v>
      </c>
      <c r="P77" s="76"/>
      <c r="Q77" s="120"/>
      <c r="W77" s="3"/>
      <c r="Y77" s="110"/>
    </row>
    <row r="78" spans="3:25" ht="12.75" hidden="1" customHeight="1" x14ac:dyDescent="0.25">
      <c r="C78" s="88"/>
      <c r="D78" s="62"/>
      <c r="E78" s="114"/>
      <c r="F78" s="121"/>
      <c r="G78" s="122"/>
      <c r="H78" s="119"/>
      <c r="I78" s="106"/>
      <c r="J78" s="107"/>
      <c r="K78" s="108"/>
      <c r="L78" s="96"/>
      <c r="O78" s="123">
        <f t="shared" si="0"/>
        <v>0</v>
      </c>
      <c r="P78" s="76"/>
      <c r="Q78" s="120"/>
      <c r="W78" s="3"/>
      <c r="Y78" s="110"/>
    </row>
    <row r="79" spans="3:25" ht="12.75" hidden="1" customHeight="1" x14ac:dyDescent="0.25">
      <c r="C79" s="88"/>
      <c r="D79" s="62"/>
      <c r="E79" s="114"/>
      <c r="F79" s="121"/>
      <c r="G79" s="122"/>
      <c r="H79" s="119"/>
      <c r="I79" s="106"/>
      <c r="J79" s="107"/>
      <c r="K79" s="108"/>
      <c r="L79" s="96"/>
      <c r="O79" s="123">
        <f t="shared" si="0"/>
        <v>0</v>
      </c>
      <c r="P79" s="76"/>
      <c r="Q79" s="120"/>
      <c r="W79" s="3"/>
      <c r="Y79" s="110"/>
    </row>
    <row r="80" spans="3:25" ht="12.75" hidden="1" customHeight="1" x14ac:dyDescent="0.25">
      <c r="C80" s="88"/>
      <c r="D80" s="62"/>
      <c r="E80" s="114"/>
      <c r="F80" s="121"/>
      <c r="G80" s="122"/>
      <c r="H80" s="119"/>
      <c r="I80" s="106"/>
      <c r="J80" s="107"/>
      <c r="K80" s="108"/>
      <c r="L80" s="96"/>
      <c r="O80" s="123">
        <f t="shared" si="0"/>
        <v>0</v>
      </c>
      <c r="P80" s="76"/>
      <c r="Q80" s="120"/>
      <c r="W80" s="3"/>
      <c r="Y80" s="110"/>
    </row>
    <row r="81" spans="3:25" ht="12.75" hidden="1" customHeight="1" x14ac:dyDescent="0.25">
      <c r="C81" s="88"/>
      <c r="D81" s="62"/>
      <c r="E81" s="114"/>
      <c r="F81" s="121"/>
      <c r="G81" s="122"/>
      <c r="H81" s="119"/>
      <c r="I81" s="106"/>
      <c r="J81" s="107"/>
      <c r="K81" s="108"/>
      <c r="L81" s="96"/>
      <c r="O81" s="123">
        <f t="shared" si="0"/>
        <v>0</v>
      </c>
      <c r="P81" s="76"/>
      <c r="Q81" s="120"/>
      <c r="W81" s="3"/>
      <c r="Y81" s="110"/>
    </row>
    <row r="82" spans="3:25" ht="12.75" hidden="1" customHeight="1" x14ac:dyDescent="0.25">
      <c r="C82" s="88"/>
      <c r="D82" s="62"/>
      <c r="E82" s="114"/>
      <c r="F82" s="121"/>
      <c r="G82" s="122"/>
      <c r="H82" s="119"/>
      <c r="I82" s="106"/>
      <c r="J82" s="107"/>
      <c r="K82" s="108"/>
      <c r="L82" s="96"/>
      <c r="O82" s="123">
        <f t="shared" si="0"/>
        <v>0</v>
      </c>
      <c r="P82" s="76"/>
      <c r="Q82" s="120"/>
      <c r="W82" s="3"/>
      <c r="Y82" s="110"/>
    </row>
    <row r="83" spans="3:25" ht="12.75" hidden="1" customHeight="1" x14ac:dyDescent="0.25">
      <c r="C83" s="88"/>
      <c r="D83" s="62"/>
      <c r="E83" s="114"/>
      <c r="F83" s="121"/>
      <c r="G83" s="122"/>
      <c r="H83" s="119"/>
      <c r="I83" s="106"/>
      <c r="J83" s="107"/>
      <c r="K83" s="108"/>
      <c r="L83" s="96"/>
      <c r="O83" s="123">
        <f t="shared" si="0"/>
        <v>0</v>
      </c>
      <c r="P83" s="76"/>
      <c r="Q83" s="120"/>
      <c r="W83" s="3"/>
      <c r="Y83" s="110"/>
    </row>
    <row r="84" spans="3:25" ht="12.75" hidden="1" customHeight="1" x14ac:dyDescent="0.25">
      <c r="C84" s="88"/>
      <c r="D84" s="62"/>
      <c r="E84" s="114"/>
      <c r="F84" s="121"/>
      <c r="G84" s="122"/>
      <c r="H84" s="119"/>
      <c r="I84" s="106"/>
      <c r="J84" s="107"/>
      <c r="K84" s="108"/>
      <c r="L84" s="96"/>
      <c r="O84" s="123">
        <f t="shared" si="0"/>
        <v>0</v>
      </c>
      <c r="P84" s="76"/>
      <c r="Q84" s="120"/>
      <c r="W84" s="3"/>
      <c r="Y84" s="110"/>
    </row>
    <row r="85" spans="3:25" ht="12.75" hidden="1" customHeight="1" x14ac:dyDescent="0.25">
      <c r="C85" s="88"/>
      <c r="D85" s="62"/>
      <c r="E85" s="114"/>
      <c r="F85" s="121"/>
      <c r="G85" s="122"/>
      <c r="H85" s="119"/>
      <c r="I85" s="106"/>
      <c r="J85" s="107"/>
      <c r="K85" s="108"/>
      <c r="L85" s="96"/>
      <c r="O85" s="123">
        <f t="shared" si="0"/>
        <v>0</v>
      </c>
      <c r="P85" s="76"/>
      <c r="Q85" s="120"/>
      <c r="W85" s="3"/>
      <c r="Y85" s="110"/>
    </row>
    <row r="86" spans="3:25" ht="12.75" hidden="1" customHeight="1" x14ac:dyDescent="0.25">
      <c r="C86" s="88"/>
      <c r="D86" s="62"/>
      <c r="E86" s="114"/>
      <c r="F86" s="121"/>
      <c r="G86" s="122"/>
      <c r="H86" s="119"/>
      <c r="I86" s="106"/>
      <c r="J86" s="107"/>
      <c r="K86" s="108"/>
      <c r="L86" s="96"/>
      <c r="O86" s="123">
        <f t="shared" si="0"/>
        <v>0</v>
      </c>
      <c r="P86" s="76"/>
      <c r="Q86" s="120"/>
      <c r="W86" s="3"/>
      <c r="Y86" s="110"/>
    </row>
    <row r="87" spans="3:25" ht="12.75" hidden="1" customHeight="1" x14ac:dyDescent="0.25">
      <c r="C87" s="88"/>
      <c r="D87" s="62"/>
      <c r="E87" s="114"/>
      <c r="F87" s="121"/>
      <c r="G87" s="122"/>
      <c r="H87" s="119"/>
      <c r="I87" s="106"/>
      <c r="J87" s="107"/>
      <c r="K87" s="108"/>
      <c r="L87" s="96"/>
      <c r="O87" s="123">
        <f t="shared" si="0"/>
        <v>0</v>
      </c>
      <c r="P87" s="76"/>
      <c r="Q87" s="120"/>
      <c r="W87" s="3"/>
      <c r="Y87" s="110"/>
    </row>
    <row r="88" spans="3:25" ht="12.75" hidden="1" customHeight="1" x14ac:dyDescent="0.25">
      <c r="C88" s="88"/>
      <c r="D88" s="62"/>
      <c r="E88" s="114"/>
      <c r="F88" s="121"/>
      <c r="G88" s="122"/>
      <c r="H88" s="119"/>
      <c r="I88" s="106"/>
      <c r="J88" s="107"/>
      <c r="K88" s="108"/>
      <c r="L88" s="96"/>
      <c r="O88" s="123">
        <f t="shared" si="0"/>
        <v>0</v>
      </c>
      <c r="P88" s="76"/>
      <c r="Q88" s="120"/>
      <c r="W88" s="3"/>
      <c r="Y88" s="110"/>
    </row>
    <row r="89" spans="3:25" ht="12.75" hidden="1" customHeight="1" x14ac:dyDescent="0.25">
      <c r="C89" s="88"/>
      <c r="D89" s="62"/>
      <c r="E89" s="114"/>
      <c r="F89" s="121"/>
      <c r="G89" s="122"/>
      <c r="H89" s="119"/>
      <c r="I89" s="106"/>
      <c r="J89" s="107"/>
      <c r="K89" s="108"/>
      <c r="L89" s="96"/>
      <c r="O89" s="123">
        <f t="shared" si="0"/>
        <v>0</v>
      </c>
      <c r="P89" s="76"/>
      <c r="Q89" s="120"/>
      <c r="W89" s="3"/>
      <c r="Y89" s="110"/>
    </row>
    <row r="90" spans="3:25" ht="12.75" hidden="1" customHeight="1" x14ac:dyDescent="0.25">
      <c r="C90" s="88"/>
      <c r="D90" s="62"/>
      <c r="E90" s="114"/>
      <c r="F90" s="121"/>
      <c r="G90" s="122"/>
      <c r="H90" s="119"/>
      <c r="I90" s="106"/>
      <c r="J90" s="107"/>
      <c r="K90" s="108"/>
      <c r="L90" s="96"/>
      <c r="O90" s="123">
        <f t="shared" si="0"/>
        <v>0</v>
      </c>
      <c r="P90" s="76"/>
      <c r="Q90" s="120"/>
      <c r="W90" s="3"/>
      <c r="Y90" s="110"/>
    </row>
    <row r="91" spans="3:25" ht="12.75" hidden="1" customHeight="1" x14ac:dyDescent="0.25">
      <c r="C91" s="88"/>
      <c r="D91" s="62"/>
      <c r="E91" s="114"/>
      <c r="F91" s="121"/>
      <c r="G91" s="122"/>
      <c r="H91" s="119"/>
      <c r="I91" s="106"/>
      <c r="J91" s="107"/>
      <c r="K91" s="108"/>
      <c r="L91" s="96"/>
      <c r="O91" s="123">
        <f t="shared" si="0"/>
        <v>0</v>
      </c>
      <c r="P91" s="76"/>
      <c r="Q91" s="120"/>
      <c r="W91" s="3"/>
      <c r="Y91" s="110"/>
    </row>
    <row r="92" spans="3:25" ht="12.75" hidden="1" customHeight="1" x14ac:dyDescent="0.25">
      <c r="C92" s="88"/>
      <c r="D92" s="62"/>
      <c r="E92" s="114"/>
      <c r="F92" s="121"/>
      <c r="G92" s="122"/>
      <c r="H92" s="119"/>
      <c r="I92" s="106"/>
      <c r="J92" s="107"/>
      <c r="K92" s="108"/>
      <c r="L92" s="96"/>
      <c r="O92" s="123">
        <f t="shared" si="0"/>
        <v>0</v>
      </c>
      <c r="P92" s="76"/>
      <c r="Q92" s="120"/>
      <c r="W92" s="3"/>
      <c r="Y92" s="110"/>
    </row>
    <row r="93" spans="3:25" ht="12.75" hidden="1" customHeight="1" x14ac:dyDescent="0.25">
      <c r="C93" s="88"/>
      <c r="D93" s="62"/>
      <c r="E93" s="114"/>
      <c r="F93" s="121"/>
      <c r="G93" s="122"/>
      <c r="H93" s="119"/>
      <c r="I93" s="106"/>
      <c r="J93" s="107"/>
      <c r="K93" s="108"/>
      <c r="L93" s="96"/>
      <c r="O93" s="123">
        <f t="shared" si="0"/>
        <v>0</v>
      </c>
      <c r="P93" s="76"/>
      <c r="Q93" s="120"/>
      <c r="W93" s="3"/>
      <c r="Y93" s="110"/>
    </row>
    <row r="94" spans="3:25" ht="12.75" hidden="1" customHeight="1" x14ac:dyDescent="0.25">
      <c r="C94" s="88"/>
      <c r="D94" s="62"/>
      <c r="E94" s="114"/>
      <c r="F94" s="121"/>
      <c r="G94" s="122"/>
      <c r="H94" s="119"/>
      <c r="I94" s="106"/>
      <c r="J94" s="107"/>
      <c r="K94" s="108"/>
      <c r="L94" s="96"/>
      <c r="O94" s="123">
        <f t="shared" si="0"/>
        <v>0</v>
      </c>
      <c r="P94" s="76"/>
      <c r="Q94" s="120"/>
      <c r="W94" s="3"/>
      <c r="Y94" s="110"/>
    </row>
    <row r="95" spans="3:25" ht="12.75" hidden="1" customHeight="1" x14ac:dyDescent="0.25">
      <c r="C95" s="88"/>
      <c r="D95" s="62"/>
      <c r="E95" s="114"/>
      <c r="F95" s="121"/>
      <c r="G95" s="122"/>
      <c r="H95" s="119"/>
      <c r="I95" s="106"/>
      <c r="J95" s="107"/>
      <c r="K95" s="108"/>
      <c r="L95" s="96"/>
      <c r="O95" s="123">
        <f t="shared" si="0"/>
        <v>0</v>
      </c>
      <c r="P95" s="76"/>
      <c r="Q95" s="120"/>
      <c r="W95" s="3"/>
      <c r="Y95" s="110"/>
    </row>
    <row r="96" spans="3:25" ht="12.75" hidden="1" customHeight="1" x14ac:dyDescent="0.25">
      <c r="C96" s="88"/>
      <c r="D96" s="62"/>
      <c r="E96" s="114"/>
      <c r="F96" s="121"/>
      <c r="G96" s="122"/>
      <c r="H96" s="119"/>
      <c r="I96" s="106"/>
      <c r="J96" s="107"/>
      <c r="K96" s="108"/>
      <c r="L96" s="96"/>
      <c r="O96" s="123">
        <f t="shared" si="0"/>
        <v>0</v>
      </c>
      <c r="P96" s="76"/>
      <c r="Q96" s="120"/>
      <c r="W96" s="3"/>
      <c r="Y96" s="110"/>
    </row>
    <row r="97" spans="3:25" ht="12.75" hidden="1" customHeight="1" x14ac:dyDescent="0.25">
      <c r="C97" s="88"/>
      <c r="D97" s="62"/>
      <c r="E97" s="114"/>
      <c r="F97" s="121"/>
      <c r="G97" s="122"/>
      <c r="H97" s="119"/>
      <c r="I97" s="106"/>
      <c r="J97" s="107"/>
      <c r="K97" s="108"/>
      <c r="L97" s="96"/>
      <c r="O97" s="123">
        <f t="shared" si="0"/>
        <v>0</v>
      </c>
      <c r="P97" s="76"/>
      <c r="Q97" s="120"/>
      <c r="W97" s="3"/>
      <c r="Y97" s="110"/>
    </row>
    <row r="98" spans="3:25" ht="12.75" hidden="1" customHeight="1" x14ac:dyDescent="0.25">
      <c r="C98" s="88"/>
      <c r="D98" s="62"/>
      <c r="E98" s="114"/>
      <c r="F98" s="121"/>
      <c r="G98" s="122"/>
      <c r="H98" s="119"/>
      <c r="I98" s="106"/>
      <c r="J98" s="107"/>
      <c r="K98" s="108"/>
      <c r="L98" s="96"/>
      <c r="O98" s="123">
        <f t="shared" si="0"/>
        <v>0</v>
      </c>
      <c r="P98" s="76"/>
      <c r="Q98" s="120"/>
      <c r="W98" s="3"/>
      <c r="Y98" s="110"/>
    </row>
    <row r="99" spans="3:25" ht="12.75" hidden="1" customHeight="1" x14ac:dyDescent="0.25">
      <c r="C99" s="88"/>
      <c r="D99" s="62"/>
      <c r="E99" s="114"/>
      <c r="F99" s="121"/>
      <c r="G99" s="122"/>
      <c r="H99" s="119"/>
      <c r="I99" s="106"/>
      <c r="J99" s="107"/>
      <c r="K99" s="108"/>
      <c r="L99" s="96"/>
      <c r="O99" s="123">
        <f t="shared" si="0"/>
        <v>0</v>
      </c>
      <c r="P99" s="76"/>
      <c r="Q99" s="120"/>
      <c r="W99" s="3"/>
      <c r="Y99" s="110"/>
    </row>
    <row r="100" spans="3:25" ht="12.75" hidden="1" customHeight="1" x14ac:dyDescent="0.25">
      <c r="C100" s="88"/>
      <c r="D100" s="62"/>
      <c r="E100" s="114"/>
      <c r="F100" s="121"/>
      <c r="G100" s="122"/>
      <c r="H100" s="119"/>
      <c r="I100" s="106"/>
      <c r="J100" s="107"/>
      <c r="K100" s="108"/>
      <c r="L100" s="96"/>
      <c r="O100" s="123">
        <f t="shared" si="0"/>
        <v>0</v>
      </c>
      <c r="P100" s="76"/>
      <c r="Q100" s="120"/>
      <c r="W100" s="3"/>
      <c r="Y100" s="110"/>
    </row>
    <row r="101" spans="3:25" ht="12.75" hidden="1" customHeight="1" x14ac:dyDescent="0.25">
      <c r="C101" s="88"/>
      <c r="D101" s="62"/>
      <c r="E101" s="114"/>
      <c r="F101" s="121"/>
      <c r="G101" s="122"/>
      <c r="H101" s="119"/>
      <c r="I101" s="106"/>
      <c r="J101" s="107"/>
      <c r="K101" s="108"/>
      <c r="L101" s="96"/>
      <c r="O101" s="123">
        <f t="shared" si="0"/>
        <v>0</v>
      </c>
      <c r="P101" s="76"/>
      <c r="Q101" s="120"/>
      <c r="W101" s="3"/>
      <c r="Y101" s="110"/>
    </row>
    <row r="102" spans="3:25" ht="12.75" hidden="1" customHeight="1" x14ac:dyDescent="0.25">
      <c r="C102" s="88"/>
      <c r="D102" s="62"/>
      <c r="E102" s="114"/>
      <c r="F102" s="121"/>
      <c r="G102" s="122"/>
      <c r="H102" s="119"/>
      <c r="I102" s="106"/>
      <c r="J102" s="107"/>
      <c r="K102" s="108"/>
      <c r="L102" s="96"/>
      <c r="O102" s="123">
        <f t="shared" si="0"/>
        <v>0</v>
      </c>
      <c r="P102" s="76"/>
      <c r="Q102" s="120"/>
      <c r="W102" s="3"/>
      <c r="Y102" s="110"/>
    </row>
    <row r="103" spans="3:25" ht="12.75" hidden="1" customHeight="1" x14ac:dyDescent="0.25">
      <c r="C103" s="88"/>
      <c r="D103" s="62"/>
      <c r="E103" s="114"/>
      <c r="F103" s="121"/>
      <c r="G103" s="122"/>
      <c r="H103" s="119"/>
      <c r="I103" s="106"/>
      <c r="J103" s="107"/>
      <c r="K103" s="108"/>
      <c r="L103" s="96"/>
      <c r="O103" s="123">
        <f t="shared" si="0"/>
        <v>0</v>
      </c>
      <c r="P103" s="76"/>
      <c r="Q103" s="120"/>
      <c r="W103" s="3"/>
      <c r="Y103" s="110"/>
    </row>
    <row r="104" spans="3:25" ht="12.75" hidden="1" customHeight="1" x14ac:dyDescent="0.25">
      <c r="C104" s="88"/>
      <c r="D104" s="62"/>
      <c r="E104" s="114"/>
      <c r="F104" s="121"/>
      <c r="G104" s="122"/>
      <c r="H104" s="119"/>
      <c r="I104" s="106"/>
      <c r="J104" s="107"/>
      <c r="K104" s="108"/>
      <c r="L104" s="96"/>
      <c r="O104" s="123">
        <f t="shared" si="0"/>
        <v>0</v>
      </c>
      <c r="P104" s="76"/>
      <c r="Q104" s="120"/>
      <c r="W104" s="3"/>
      <c r="Y104" s="110"/>
    </row>
    <row r="105" spans="3:25" ht="12.75" hidden="1" customHeight="1" x14ac:dyDescent="0.25">
      <c r="C105" s="88"/>
      <c r="D105" s="62"/>
      <c r="E105" s="114"/>
      <c r="F105" s="121"/>
      <c r="G105" s="122"/>
      <c r="H105" s="119"/>
      <c r="I105" s="106"/>
      <c r="J105" s="107"/>
      <c r="K105" s="108"/>
      <c r="L105" s="96"/>
      <c r="O105" s="123">
        <f t="shared" si="0"/>
        <v>0</v>
      </c>
      <c r="P105" s="76"/>
      <c r="Q105" s="120"/>
      <c r="W105" s="3"/>
      <c r="Y105" s="110"/>
    </row>
    <row r="106" spans="3:25" ht="12.75" hidden="1" customHeight="1" x14ac:dyDescent="0.25">
      <c r="C106" s="88"/>
      <c r="D106" s="62"/>
      <c r="E106" s="114"/>
      <c r="F106" s="121"/>
      <c r="G106" s="122"/>
      <c r="H106" s="119"/>
      <c r="I106" s="106"/>
      <c r="J106" s="107"/>
      <c r="K106" s="108"/>
      <c r="L106" s="96"/>
      <c r="O106" s="123">
        <f t="shared" si="0"/>
        <v>0</v>
      </c>
      <c r="P106" s="76"/>
      <c r="Q106" s="120"/>
      <c r="W106" s="3"/>
      <c r="Y106" s="110"/>
    </row>
    <row r="107" spans="3:25" ht="12.75" hidden="1" customHeight="1" x14ac:dyDescent="0.25">
      <c r="C107" s="88"/>
      <c r="D107" s="62"/>
      <c r="E107" s="114"/>
      <c r="F107" s="121"/>
      <c r="G107" s="122"/>
      <c r="H107" s="119"/>
      <c r="I107" s="106"/>
      <c r="J107" s="107"/>
      <c r="K107" s="108"/>
      <c r="L107" s="96"/>
      <c r="O107" s="123">
        <f t="shared" si="0"/>
        <v>0</v>
      </c>
      <c r="P107" s="76"/>
      <c r="Q107" s="120"/>
      <c r="W107" s="3"/>
      <c r="Y107" s="110"/>
    </row>
    <row r="108" spans="3:25" ht="12.75" hidden="1" customHeight="1" x14ac:dyDescent="0.25">
      <c r="C108" s="88"/>
      <c r="D108" s="62"/>
      <c r="E108" s="114"/>
      <c r="F108" s="121"/>
      <c r="G108" s="122"/>
      <c r="H108" s="119"/>
      <c r="I108" s="106"/>
      <c r="J108" s="107"/>
      <c r="K108" s="108"/>
      <c r="L108" s="96"/>
      <c r="O108" s="123">
        <f t="shared" si="0"/>
        <v>0</v>
      </c>
      <c r="P108" s="76"/>
      <c r="Q108" s="120"/>
      <c r="W108" s="3"/>
      <c r="Y108" s="110"/>
    </row>
    <row r="109" spans="3:25" ht="12.75" hidden="1" customHeight="1" x14ac:dyDescent="0.25">
      <c r="C109" s="88"/>
      <c r="D109" s="62"/>
      <c r="E109" s="114"/>
      <c r="F109" s="121"/>
      <c r="G109" s="122"/>
      <c r="H109" s="119"/>
      <c r="I109" s="106"/>
      <c r="J109" s="107"/>
      <c r="K109" s="108"/>
      <c r="L109" s="96"/>
      <c r="O109" s="123">
        <f t="shared" si="0"/>
        <v>0</v>
      </c>
      <c r="P109" s="76"/>
      <c r="Q109" s="120"/>
      <c r="W109" s="3"/>
      <c r="Y109" s="110"/>
    </row>
    <row r="110" spans="3:25" ht="12.75" hidden="1" customHeight="1" x14ac:dyDescent="0.25">
      <c r="C110" s="88"/>
      <c r="D110" s="62"/>
      <c r="E110" s="114"/>
      <c r="F110" s="121"/>
      <c r="G110" s="122"/>
      <c r="H110" s="119"/>
      <c r="I110" s="106"/>
      <c r="J110" s="107"/>
      <c r="K110" s="108"/>
      <c r="L110" s="96"/>
      <c r="O110" s="123">
        <f t="shared" si="0"/>
        <v>0</v>
      </c>
      <c r="P110" s="76"/>
      <c r="Q110" s="120"/>
      <c r="W110" s="3"/>
      <c r="Y110" s="110"/>
    </row>
    <row r="111" spans="3:25" ht="12.75" hidden="1" customHeight="1" x14ac:dyDescent="0.25">
      <c r="C111" s="88"/>
      <c r="D111" s="62"/>
      <c r="E111" s="114"/>
      <c r="F111" s="121"/>
      <c r="G111" s="122"/>
      <c r="H111" s="119"/>
      <c r="I111" s="106"/>
      <c r="J111" s="107"/>
      <c r="K111" s="108"/>
      <c r="L111" s="96"/>
      <c r="O111" s="123">
        <f t="shared" si="0"/>
        <v>0</v>
      </c>
      <c r="P111" s="76"/>
      <c r="Q111" s="120"/>
      <c r="W111" s="3"/>
      <c r="Y111" s="110"/>
    </row>
    <row r="112" spans="3:25" ht="12.75" hidden="1" customHeight="1" x14ac:dyDescent="0.25">
      <c r="C112" s="88"/>
      <c r="D112" s="62"/>
      <c r="E112" s="114"/>
      <c r="F112" s="121"/>
      <c r="G112" s="122"/>
      <c r="H112" s="119"/>
      <c r="I112" s="106"/>
      <c r="J112" s="107"/>
      <c r="K112" s="108"/>
      <c r="L112" s="96"/>
      <c r="O112" s="123">
        <f t="shared" si="0"/>
        <v>0</v>
      </c>
      <c r="P112" s="76"/>
      <c r="Q112" s="120"/>
      <c r="W112" s="3"/>
      <c r="Y112" s="110"/>
    </row>
    <row r="113" spans="3:25" ht="12.75" hidden="1" customHeight="1" x14ac:dyDescent="0.25">
      <c r="C113" s="88"/>
      <c r="D113" s="62"/>
      <c r="E113" s="114"/>
      <c r="F113" s="121"/>
      <c r="G113" s="122"/>
      <c r="H113" s="119"/>
      <c r="I113" s="106"/>
      <c r="J113" s="107"/>
      <c r="K113" s="108"/>
      <c r="L113" s="96"/>
      <c r="O113" s="123">
        <f t="shared" si="0"/>
        <v>0</v>
      </c>
      <c r="P113" s="76"/>
      <c r="Q113" s="120"/>
      <c r="W113" s="3"/>
      <c r="Y113" s="110"/>
    </row>
    <row r="114" spans="3:25" ht="12.75" hidden="1" customHeight="1" x14ac:dyDescent="0.25">
      <c r="C114" s="88"/>
      <c r="D114" s="62"/>
      <c r="E114" s="114"/>
      <c r="F114" s="121"/>
      <c r="G114" s="122"/>
      <c r="H114" s="119"/>
      <c r="I114" s="106"/>
      <c r="J114" s="107"/>
      <c r="K114" s="108"/>
      <c r="L114" s="96"/>
      <c r="O114" s="123">
        <f t="shared" si="0"/>
        <v>0</v>
      </c>
      <c r="P114" s="76"/>
      <c r="Q114" s="120"/>
      <c r="W114" s="3"/>
      <c r="Y114" s="110"/>
    </row>
    <row r="115" spans="3:25" ht="12.75" hidden="1" customHeight="1" x14ac:dyDescent="0.25">
      <c r="C115" s="88"/>
      <c r="D115" s="62"/>
      <c r="E115" s="114"/>
      <c r="F115" s="121"/>
      <c r="G115" s="122"/>
      <c r="H115" s="119"/>
      <c r="I115" s="106"/>
      <c r="J115" s="107"/>
      <c r="K115" s="108"/>
      <c r="L115" s="96"/>
      <c r="O115" s="123">
        <f t="shared" si="0"/>
        <v>0</v>
      </c>
      <c r="P115" s="76"/>
      <c r="Q115" s="120"/>
      <c r="W115" s="3"/>
      <c r="Y115" s="110"/>
    </row>
    <row r="116" spans="3:25" ht="12.75" hidden="1" customHeight="1" x14ac:dyDescent="0.25">
      <c r="C116" s="88"/>
      <c r="D116" s="62"/>
      <c r="E116" s="114"/>
      <c r="F116" s="121"/>
      <c r="G116" s="122"/>
      <c r="H116" s="119"/>
      <c r="I116" s="106"/>
      <c r="J116" s="107"/>
      <c r="K116" s="108"/>
      <c r="L116" s="96"/>
      <c r="O116" s="123">
        <f t="shared" si="0"/>
        <v>0</v>
      </c>
      <c r="P116" s="76"/>
      <c r="Q116" s="120"/>
      <c r="W116" s="3"/>
      <c r="Y116" s="110"/>
    </row>
    <row r="117" spans="3:25" ht="12.75" hidden="1" customHeight="1" x14ac:dyDescent="0.25">
      <c r="C117" s="88"/>
      <c r="D117" s="62"/>
      <c r="E117" s="114"/>
      <c r="F117" s="121"/>
      <c r="G117" s="122"/>
      <c r="H117" s="119"/>
      <c r="I117" s="106"/>
      <c r="J117" s="107"/>
      <c r="K117" s="108"/>
      <c r="L117" s="96"/>
      <c r="O117" s="123">
        <f t="shared" si="0"/>
        <v>0</v>
      </c>
      <c r="P117" s="76"/>
      <c r="Q117" s="120"/>
      <c r="W117" s="3"/>
      <c r="Y117" s="110"/>
    </row>
    <row r="118" spans="3:25" ht="12.75" hidden="1" customHeight="1" x14ac:dyDescent="0.25">
      <c r="C118" s="88"/>
      <c r="D118" s="62"/>
      <c r="E118" s="114"/>
      <c r="F118" s="121"/>
      <c r="G118" s="122"/>
      <c r="H118" s="119"/>
      <c r="I118" s="106"/>
      <c r="J118" s="107"/>
      <c r="K118" s="108"/>
      <c r="L118" s="96"/>
      <c r="O118" s="123">
        <f t="shared" si="0"/>
        <v>0</v>
      </c>
      <c r="P118" s="76"/>
      <c r="Q118" s="120"/>
      <c r="W118" s="3"/>
      <c r="Y118" s="110"/>
    </row>
    <row r="119" spans="3:25" ht="12.75" hidden="1" customHeight="1" x14ac:dyDescent="0.25">
      <c r="C119" s="88"/>
      <c r="D119" s="62"/>
      <c r="E119" s="114"/>
      <c r="F119" s="121"/>
      <c r="G119" s="122"/>
      <c r="H119" s="119"/>
      <c r="I119" s="106"/>
      <c r="J119" s="107"/>
      <c r="K119" s="108"/>
      <c r="L119" s="96"/>
      <c r="O119" s="123">
        <f t="shared" si="0"/>
        <v>0</v>
      </c>
      <c r="P119" s="76"/>
      <c r="Q119" s="120"/>
      <c r="W119" s="3"/>
      <c r="Y119" s="110"/>
    </row>
    <row r="120" spans="3:25" ht="12.75" customHeight="1" x14ac:dyDescent="0.25">
      <c r="C120" s="526" t="s">
        <v>32</v>
      </c>
      <c r="D120" s="527"/>
      <c r="E120" s="135"/>
      <c r="F120" s="136"/>
      <c r="G120" s="137"/>
      <c r="H120" s="138"/>
      <c r="I120" s="139"/>
      <c r="J120" s="140"/>
      <c r="K120" s="141"/>
      <c r="L120" s="96"/>
      <c r="O120" s="123">
        <f t="shared" si="0"/>
        <v>0</v>
      </c>
      <c r="P120" s="76"/>
      <c r="Q120" s="120"/>
      <c r="W120" s="113"/>
      <c r="Y120" s="110"/>
    </row>
    <row r="121" spans="3:25" ht="15.75" customHeight="1" x14ac:dyDescent="0.25">
      <c r="C121" s="142"/>
      <c r="D121" s="143"/>
      <c r="E121" s="144"/>
      <c r="F121" s="145"/>
      <c r="G121" s="145"/>
      <c r="H121" s="146"/>
      <c r="I121" s="145"/>
      <c r="J121" s="145"/>
      <c r="K121" s="145"/>
      <c r="L121" s="131"/>
      <c r="O121" s="147"/>
      <c r="P121" s="76"/>
      <c r="Q121" s="120"/>
      <c r="W121" s="113"/>
      <c r="Y121" s="110"/>
    </row>
    <row r="122" spans="3:25" ht="15.75" customHeight="1" x14ac:dyDescent="0.25">
      <c r="C122" s="1"/>
      <c r="D122" s="1"/>
      <c r="E122" s="148"/>
      <c r="F122" s="149"/>
      <c r="G122" s="149"/>
      <c r="H122" s="150"/>
      <c r="I122" s="149"/>
      <c r="J122" s="149"/>
      <c r="K122" s="149"/>
      <c r="L122" s="1"/>
    </row>
    <row r="123" spans="3:25" ht="15.75" customHeight="1" x14ac:dyDescent="0.25">
      <c r="C123" s="1"/>
      <c r="D123" s="1"/>
      <c r="E123" s="148"/>
      <c r="F123" s="149"/>
      <c r="G123" s="149"/>
      <c r="H123" s="150"/>
      <c r="I123" s="149"/>
      <c r="J123" s="149"/>
      <c r="K123" s="149"/>
      <c r="L123" s="1"/>
    </row>
    <row r="124" spans="3:25" ht="15.75" customHeight="1" x14ac:dyDescent="0.25">
      <c r="C124" s="1"/>
      <c r="D124" s="1"/>
      <c r="E124" s="149"/>
      <c r="F124" s="149"/>
      <c r="G124" s="149"/>
      <c r="H124" s="150"/>
      <c r="I124" s="149"/>
      <c r="J124" s="149"/>
      <c r="K124" s="149"/>
      <c r="L124" s="1"/>
    </row>
    <row r="125" spans="3:25" ht="15.75" customHeight="1" x14ac:dyDescent="0.25">
      <c r="C125" s="1"/>
      <c r="D125" s="1"/>
      <c r="E125" s="149"/>
      <c r="F125" s="149"/>
      <c r="G125" s="149"/>
      <c r="H125" s="150"/>
      <c r="I125" s="149"/>
      <c r="J125" s="149"/>
      <c r="K125" s="149"/>
      <c r="L125" s="1"/>
    </row>
    <row r="126" spans="3:25" ht="15.75" customHeight="1" x14ac:dyDescent="0.25">
      <c r="C126" s="1"/>
      <c r="D126" s="1"/>
      <c r="E126" s="149"/>
      <c r="F126" s="149"/>
      <c r="G126" s="149"/>
      <c r="H126" s="150"/>
      <c r="I126" s="149"/>
      <c r="J126" s="149"/>
      <c r="K126" s="149"/>
      <c r="L126" s="1"/>
    </row>
    <row r="127" spans="3:25" ht="15.75" customHeight="1" x14ac:dyDescent="0.25">
      <c r="C127" s="1"/>
      <c r="D127" s="1"/>
      <c r="E127" s="149"/>
      <c r="F127" s="149"/>
      <c r="G127" s="149"/>
      <c r="H127" s="150"/>
      <c r="I127" s="149"/>
      <c r="J127" s="149"/>
      <c r="K127" s="149"/>
      <c r="L127" s="1"/>
    </row>
    <row r="128" spans="3:25" ht="15.75" customHeight="1" x14ac:dyDescent="0.25">
      <c r="C128" s="1"/>
      <c r="D128" s="1"/>
      <c r="E128" s="149"/>
      <c r="F128" s="149"/>
      <c r="G128" s="149"/>
      <c r="H128" s="150"/>
      <c r="I128" s="149"/>
      <c r="J128" s="149"/>
      <c r="K128" s="149"/>
      <c r="L128" s="1"/>
    </row>
    <row r="129" spans="3:12" ht="15.75" customHeight="1" x14ac:dyDescent="0.25">
      <c r="C129" s="1"/>
      <c r="D129" s="1"/>
      <c r="E129" s="149"/>
      <c r="F129" s="149"/>
      <c r="G129" s="149"/>
      <c r="H129" s="150"/>
      <c r="I129" s="149"/>
      <c r="J129" s="149"/>
      <c r="K129" s="149"/>
      <c r="L129" s="1"/>
    </row>
    <row r="130" spans="3:12" ht="15.75" customHeight="1" x14ac:dyDescent="0.25">
      <c r="C130" s="1"/>
      <c r="D130" s="1"/>
      <c r="E130" s="149"/>
      <c r="F130" s="149"/>
      <c r="G130" s="149"/>
      <c r="H130" s="150"/>
      <c r="I130" s="149"/>
      <c r="J130" s="149"/>
      <c r="K130" s="149"/>
      <c r="L130" s="1"/>
    </row>
    <row r="131" spans="3:12" ht="15.75" customHeight="1" x14ac:dyDescent="0.25">
      <c r="C131" s="1"/>
      <c r="D131" s="1"/>
      <c r="E131" s="149"/>
      <c r="F131" s="149"/>
      <c r="G131" s="149"/>
      <c r="H131" s="149"/>
      <c r="I131" s="149"/>
      <c r="J131" s="149"/>
      <c r="K131" s="149"/>
      <c r="L131" s="1"/>
    </row>
    <row r="132" spans="3:12" ht="15.75" customHeight="1" x14ac:dyDescent="0.25">
      <c r="C132" s="1"/>
      <c r="D132" s="1"/>
      <c r="E132" s="149"/>
      <c r="F132" s="149"/>
      <c r="G132" s="149"/>
      <c r="H132" s="149"/>
      <c r="I132" s="149"/>
      <c r="J132" s="149"/>
      <c r="K132" s="149"/>
      <c r="L132" s="1"/>
    </row>
    <row r="133" spans="3:12" ht="15.75" customHeight="1" x14ac:dyDescent="0.25">
      <c r="C133" s="1"/>
      <c r="D133" s="1"/>
      <c r="E133" s="149"/>
      <c r="F133" s="149"/>
      <c r="G133" s="149"/>
      <c r="H133" s="149"/>
      <c r="I133" s="149"/>
      <c r="J133" s="149"/>
      <c r="K133" s="149"/>
      <c r="L133" s="1"/>
    </row>
    <row r="134" spans="3:12" ht="15.75" customHeight="1" x14ac:dyDescent="0.25">
      <c r="C134" s="1"/>
      <c r="D134" s="1"/>
      <c r="E134" s="149"/>
      <c r="F134" s="149"/>
      <c r="G134" s="149"/>
      <c r="H134" s="149"/>
      <c r="I134" s="149"/>
      <c r="J134" s="149"/>
      <c r="K134" s="149"/>
      <c r="L134" s="1"/>
    </row>
    <row r="135" spans="3:12" ht="15.75" customHeight="1" x14ac:dyDescent="0.25">
      <c r="C135" s="1"/>
      <c r="D135" s="1"/>
      <c r="E135" s="149"/>
      <c r="F135" s="149"/>
      <c r="G135" s="149"/>
      <c r="H135" s="149"/>
      <c r="I135" s="149"/>
      <c r="J135" s="149"/>
      <c r="K135" s="149"/>
      <c r="L135" s="1"/>
    </row>
    <row r="136" spans="3:12" ht="15.75" customHeight="1" x14ac:dyDescent="0.25">
      <c r="C136" s="1"/>
      <c r="D136" s="1"/>
      <c r="E136" s="149"/>
      <c r="F136" s="149"/>
      <c r="G136" s="149"/>
      <c r="H136" s="149"/>
      <c r="I136" s="149"/>
      <c r="J136" s="149"/>
      <c r="K136" s="149"/>
      <c r="L136" s="1"/>
    </row>
    <row r="137" spans="3:12" ht="15.75" customHeight="1" x14ac:dyDescent="0.25">
      <c r="C137" s="1"/>
      <c r="D137" s="1"/>
      <c r="E137" s="149"/>
      <c r="F137" s="149"/>
      <c r="G137" s="149"/>
      <c r="H137" s="149"/>
      <c r="I137" s="149"/>
      <c r="J137" s="149"/>
      <c r="K137" s="149"/>
      <c r="L137" s="1"/>
    </row>
    <row r="138" spans="3:12" ht="15.75" customHeight="1" x14ac:dyDescent="0.25">
      <c r="C138" s="1"/>
      <c r="D138" s="1"/>
      <c r="E138" s="149"/>
      <c r="F138" s="149"/>
      <c r="G138" s="149"/>
      <c r="H138" s="149"/>
      <c r="I138" s="149"/>
      <c r="J138" s="149"/>
      <c r="K138" s="149"/>
      <c r="L138" s="1"/>
    </row>
    <row r="139" spans="3:12" ht="15.75" customHeight="1" x14ac:dyDescent="0.25">
      <c r="C139" s="1"/>
      <c r="D139" s="1"/>
      <c r="E139" s="149"/>
      <c r="F139" s="149"/>
      <c r="G139" s="149"/>
      <c r="H139" s="149"/>
      <c r="I139" s="149"/>
      <c r="J139" s="149"/>
      <c r="K139" s="149"/>
      <c r="L139" s="1"/>
    </row>
    <row r="140" spans="3:12" ht="15.75" customHeight="1" x14ac:dyDescent="0.25">
      <c r="C140" s="1"/>
      <c r="D140" s="1"/>
      <c r="E140" s="149"/>
      <c r="F140" s="149"/>
      <c r="G140" s="149"/>
      <c r="H140" s="149"/>
      <c r="I140" s="149"/>
      <c r="J140" s="149"/>
      <c r="K140" s="149"/>
      <c r="L140" s="1"/>
    </row>
    <row r="141" spans="3:12" ht="15.75" customHeight="1" x14ac:dyDescent="0.25">
      <c r="C141" s="1"/>
      <c r="D141" s="1"/>
      <c r="E141" s="149"/>
      <c r="F141" s="149"/>
      <c r="G141" s="149"/>
      <c r="H141" s="149"/>
      <c r="I141" s="149"/>
      <c r="J141" s="149"/>
      <c r="K141" s="149"/>
      <c r="L141" s="1"/>
    </row>
    <row r="142" spans="3:12" ht="15.75" customHeight="1" x14ac:dyDescent="0.25"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3:12" ht="15.75" customHeight="1" x14ac:dyDescent="0.25">
      <c r="C143" s="1"/>
      <c r="D143" s="1"/>
      <c r="E143" s="23"/>
      <c r="F143" s="1"/>
      <c r="G143" s="1"/>
      <c r="H143" s="1"/>
      <c r="I143" s="1"/>
      <c r="J143" s="1"/>
      <c r="K143" s="1"/>
      <c r="L143" s="1"/>
    </row>
    <row r="144" spans="3:12" ht="15.75" customHeight="1" x14ac:dyDescent="0.25"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3:12" ht="15.75" customHeight="1" x14ac:dyDescent="0.25"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3:12" ht="15.75" customHeight="1" x14ac:dyDescent="0.25"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3:12" ht="15.75" customHeight="1" x14ac:dyDescent="0.25"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3:12" ht="15.75" customHeight="1" x14ac:dyDescent="0.25"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3:12" ht="15.75" customHeight="1" x14ac:dyDescent="0.25"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3:12" ht="15.75" customHeight="1" x14ac:dyDescent="0.25"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3:12" ht="15.75" customHeight="1" x14ac:dyDescent="0.25">
      <c r="C151" s="151"/>
      <c r="D151" s="151"/>
      <c r="E151" s="152"/>
      <c r="F151" s="23"/>
      <c r="G151" s="1"/>
      <c r="H151" s="1"/>
      <c r="I151" s="1"/>
      <c r="J151" s="1"/>
      <c r="K151" s="1"/>
      <c r="L151" s="79"/>
    </row>
    <row r="152" spans="3:12" ht="15.75" customHeight="1" x14ac:dyDescent="0.25">
      <c r="C152" s="151"/>
      <c r="D152" s="151"/>
      <c r="E152" s="153"/>
      <c r="F152" s="1"/>
      <c r="G152" s="1"/>
      <c r="H152" s="1"/>
      <c r="I152" s="1"/>
      <c r="J152" s="1"/>
      <c r="K152" s="1"/>
      <c r="L152" s="79"/>
    </row>
    <row r="153" spans="3:12" ht="15.75" customHeight="1" x14ac:dyDescent="0.25">
      <c r="C153" s="151"/>
      <c r="D153" s="151"/>
      <c r="E153" s="154"/>
      <c r="F153" s="1"/>
      <c r="G153" s="1"/>
      <c r="H153" s="1"/>
      <c r="I153" s="1"/>
      <c r="J153" s="1"/>
      <c r="K153" s="1"/>
      <c r="L153" s="79"/>
    </row>
    <row r="154" spans="3:12" ht="15.75" customHeight="1" x14ac:dyDescent="0.25">
      <c r="C154" s="151"/>
      <c r="D154" s="151"/>
      <c r="E154" s="154"/>
      <c r="F154" s="1"/>
      <c r="G154" s="1"/>
      <c r="H154" s="1"/>
      <c r="I154" s="1"/>
      <c r="J154" s="1"/>
      <c r="K154" s="1"/>
      <c r="L154" s="79"/>
    </row>
    <row r="155" spans="3:12" ht="15.75" customHeight="1" x14ac:dyDescent="0.25">
      <c r="C155" s="151"/>
      <c r="D155" s="151"/>
      <c r="E155" s="154"/>
      <c r="F155" s="79"/>
      <c r="G155" s="1"/>
      <c r="H155" s="1"/>
      <c r="I155" s="1"/>
      <c r="J155" s="1"/>
      <c r="K155" s="1"/>
      <c r="L155" s="79"/>
    </row>
    <row r="156" spans="3:12" ht="15.75" customHeight="1" x14ac:dyDescent="0.25">
      <c r="C156" s="1"/>
      <c r="D156" s="1"/>
      <c r="E156" s="154"/>
      <c r="F156" s="155"/>
      <c r="G156" s="1"/>
      <c r="H156" s="1"/>
      <c r="I156" s="1"/>
      <c r="J156" s="1"/>
      <c r="K156" s="1"/>
      <c r="L156" s="1"/>
    </row>
    <row r="157" spans="3:12" ht="15.75" customHeight="1" x14ac:dyDescent="0.25">
      <c r="C157" s="31"/>
      <c r="D157" s="31"/>
      <c r="E157" s="154"/>
      <c r="F157" s="31"/>
      <c r="G157" s="1"/>
      <c r="H157" s="1"/>
      <c r="I157" s="1"/>
      <c r="J157" s="1"/>
      <c r="K157" s="1"/>
      <c r="L157" s="31"/>
    </row>
    <row r="158" spans="3:12" ht="15.75" customHeight="1" x14ac:dyDescent="0.25">
      <c r="C158" s="31"/>
      <c r="D158" s="31"/>
      <c r="E158" s="1"/>
      <c r="F158" s="31"/>
      <c r="G158" s="1"/>
      <c r="H158" s="1"/>
      <c r="I158" s="1"/>
      <c r="J158" s="1"/>
      <c r="K158" s="1"/>
      <c r="L158" s="31"/>
    </row>
    <row r="159" spans="3:12" ht="15.75" customHeight="1" x14ac:dyDescent="0.25">
      <c r="C159" s="1"/>
      <c r="D159" s="1"/>
      <c r="E159" s="156"/>
      <c r="F159" s="156"/>
      <c r="G159" s="156"/>
      <c r="H159" s="156"/>
      <c r="I159" s="156"/>
      <c r="J159" s="156"/>
      <c r="K159" s="156"/>
      <c r="L159" s="156"/>
    </row>
    <row r="160" spans="3:12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spans="3:12" ht="15.75" customHeight="1" x14ac:dyDescent="0.25"/>
    <row r="290" spans="3:12" ht="15.75" customHeight="1" x14ac:dyDescent="0.25"/>
    <row r="291" spans="3:12" ht="15.75" customHeight="1" x14ac:dyDescent="0.25"/>
    <row r="292" spans="3:12" ht="15.75" customHeight="1" x14ac:dyDescent="0.25"/>
    <row r="293" spans="3:12" ht="15.75" customHeight="1" x14ac:dyDescent="0.25"/>
    <row r="294" spans="3:12" ht="15.75" customHeight="1" x14ac:dyDescent="0.25"/>
    <row r="295" spans="3:12" ht="15.75" customHeight="1" x14ac:dyDescent="0.25"/>
    <row r="296" spans="3:12" ht="15.75" customHeight="1" x14ac:dyDescent="0.25"/>
    <row r="297" spans="3:12" ht="15.75" customHeight="1" x14ac:dyDescent="0.25"/>
    <row r="298" spans="3:12" ht="15.75" customHeight="1" x14ac:dyDescent="0.25"/>
    <row r="299" spans="3:12" ht="10.5" customHeight="1" x14ac:dyDescent="0.25">
      <c r="C299" s="157"/>
      <c r="D299" s="158"/>
      <c r="E299" s="158"/>
      <c r="F299" s="158"/>
      <c r="G299" s="158"/>
      <c r="H299" s="158"/>
      <c r="I299" s="159"/>
      <c r="J299" s="159"/>
      <c r="K299" s="159"/>
      <c r="L299" s="160"/>
    </row>
    <row r="300" spans="3:12" ht="19.5" customHeight="1" x14ac:dyDescent="0.25">
      <c r="C300" s="88"/>
      <c r="D300" s="528" t="s">
        <v>33</v>
      </c>
      <c r="E300" s="529"/>
      <c r="F300" s="530"/>
      <c r="G300" s="161"/>
      <c r="H300" s="162"/>
      <c r="I300" s="163"/>
      <c r="J300" s="163"/>
      <c r="K300" s="163"/>
      <c r="L300" s="96"/>
    </row>
    <row r="301" spans="3:12" ht="9.75" customHeight="1" x14ac:dyDescent="0.25">
      <c r="C301" s="88"/>
      <c r="D301" s="62"/>
      <c r="E301" s="62"/>
      <c r="F301" s="62"/>
      <c r="G301" s="62"/>
      <c r="H301" s="62"/>
      <c r="I301" s="57"/>
      <c r="J301" s="57"/>
      <c r="K301" s="57"/>
      <c r="L301" s="96"/>
    </row>
    <row r="302" spans="3:12" ht="15.75" customHeight="1" x14ac:dyDescent="0.25">
      <c r="C302" s="88"/>
      <c r="D302" s="164" t="s">
        <v>34</v>
      </c>
      <c r="E302" s="62"/>
      <c r="F302" s="62"/>
      <c r="G302" s="62"/>
      <c r="H302" s="62"/>
      <c r="I302" s="57"/>
      <c r="J302" s="57"/>
      <c r="K302" s="57"/>
      <c r="L302" s="96"/>
    </row>
    <row r="303" spans="3:12" ht="15.75" customHeight="1" x14ac:dyDescent="0.25">
      <c r="C303" s="88"/>
      <c r="D303" s="165" t="s">
        <v>35</v>
      </c>
      <c r="E303" s="166"/>
      <c r="F303" s="62"/>
      <c r="G303" s="62"/>
      <c r="H303" s="166"/>
      <c r="I303" s="57"/>
      <c r="J303" s="57"/>
      <c r="K303" s="57"/>
      <c r="L303" s="96"/>
    </row>
    <row r="304" spans="3:12" ht="15.75" customHeight="1" x14ac:dyDescent="0.25">
      <c r="C304" s="88"/>
      <c r="D304" s="165" t="s">
        <v>36</v>
      </c>
      <c r="E304" s="166"/>
      <c r="F304" s="62"/>
      <c r="G304" s="62"/>
      <c r="H304" s="166"/>
      <c r="I304" s="57"/>
      <c r="J304" s="57"/>
      <c r="K304" s="57"/>
      <c r="L304" s="96"/>
    </row>
    <row r="305" spans="3:12" ht="18" customHeight="1" x14ac:dyDescent="0.25">
      <c r="C305" s="88"/>
      <c r="D305" s="167" t="s">
        <v>37</v>
      </c>
      <c r="E305" s="166"/>
      <c r="F305" s="62"/>
      <c r="G305" s="62"/>
      <c r="H305" s="166"/>
      <c r="I305" s="57"/>
      <c r="J305" s="57"/>
      <c r="K305" s="57"/>
      <c r="L305" s="96"/>
    </row>
    <row r="306" spans="3:12" ht="15" customHeight="1" x14ac:dyDescent="0.25">
      <c r="C306" s="88"/>
      <c r="D306" s="168" t="s">
        <v>38</v>
      </c>
      <c r="E306" s="166"/>
      <c r="F306" s="62"/>
      <c r="G306" s="62"/>
      <c r="H306" s="166"/>
      <c r="I306" s="57"/>
      <c r="J306" s="57"/>
      <c r="K306" s="57"/>
      <c r="L306" s="96"/>
    </row>
    <row r="307" spans="3:12" ht="15" customHeight="1" x14ac:dyDescent="0.25">
      <c r="C307" s="88"/>
      <c r="D307" s="168" t="s">
        <v>39</v>
      </c>
      <c r="E307" s="166"/>
      <c r="F307" s="62"/>
      <c r="G307" s="62"/>
      <c r="H307" s="166"/>
      <c r="I307" s="57"/>
      <c r="J307" s="57"/>
      <c r="K307" s="57"/>
      <c r="L307" s="96"/>
    </row>
    <row r="308" spans="3:12" ht="15" customHeight="1" x14ac:dyDescent="0.25">
      <c r="C308" s="88"/>
      <c r="D308" s="168" t="s">
        <v>40</v>
      </c>
      <c r="E308" s="166"/>
      <c r="F308" s="62"/>
      <c r="G308" s="62"/>
      <c r="H308" s="166"/>
      <c r="I308" s="57"/>
      <c r="J308" s="57"/>
      <c r="K308" s="57"/>
      <c r="L308" s="96"/>
    </row>
    <row r="309" spans="3:12" ht="18" customHeight="1" x14ac:dyDescent="0.25">
      <c r="C309" s="88"/>
      <c r="D309" s="167" t="s">
        <v>41</v>
      </c>
      <c r="E309" s="166"/>
      <c r="F309" s="62"/>
      <c r="G309" s="62"/>
      <c r="H309" s="166"/>
      <c r="I309" s="57"/>
      <c r="J309" s="57"/>
      <c r="K309" s="57"/>
      <c r="L309" s="96"/>
    </row>
    <row r="310" spans="3:12" ht="15" customHeight="1" x14ac:dyDescent="0.25">
      <c r="C310" s="88"/>
      <c r="D310" s="168" t="s">
        <v>42</v>
      </c>
      <c r="E310" s="166"/>
      <c r="F310" s="62"/>
      <c r="G310" s="62"/>
      <c r="H310" s="166"/>
      <c r="I310" s="57"/>
      <c r="J310" s="57"/>
      <c r="K310" s="57"/>
      <c r="L310" s="96"/>
    </row>
    <row r="311" spans="3:12" ht="15" customHeight="1" x14ac:dyDescent="0.25">
      <c r="C311" s="88"/>
      <c r="D311" s="168" t="s">
        <v>43</v>
      </c>
      <c r="E311" s="166"/>
      <c r="F311" s="62"/>
      <c r="G311" s="62"/>
      <c r="H311" s="166"/>
      <c r="I311" s="57"/>
      <c r="J311" s="57"/>
      <c r="K311" s="57"/>
      <c r="L311" s="96"/>
    </row>
    <row r="312" spans="3:12" ht="15" customHeight="1" x14ac:dyDescent="0.25">
      <c r="C312" s="88"/>
      <c r="D312" s="168" t="s">
        <v>44</v>
      </c>
      <c r="E312" s="57"/>
      <c r="F312" s="57"/>
      <c r="G312" s="57"/>
      <c r="H312" s="57"/>
      <c r="I312" s="57"/>
      <c r="J312" s="57"/>
      <c r="K312" s="57"/>
      <c r="L312" s="96"/>
    </row>
    <row r="313" spans="3:12" ht="15" customHeight="1" x14ac:dyDescent="0.25">
      <c r="C313" s="88"/>
      <c r="D313" s="168" t="s">
        <v>45</v>
      </c>
      <c r="E313" s="57"/>
      <c r="F313" s="57"/>
      <c r="G313" s="57"/>
      <c r="H313" s="57"/>
      <c r="I313" s="57"/>
      <c r="J313" s="57"/>
      <c r="K313" s="57"/>
      <c r="L313" s="96"/>
    </row>
    <row r="314" spans="3:12" ht="15" customHeight="1" x14ac:dyDescent="0.25">
      <c r="C314" s="88"/>
      <c r="D314" s="168" t="s">
        <v>46</v>
      </c>
      <c r="E314" s="57"/>
      <c r="F314" s="57"/>
      <c r="G314" s="57"/>
      <c r="H314" s="57"/>
      <c r="I314" s="57"/>
      <c r="J314" s="57"/>
      <c r="K314" s="57"/>
      <c r="L314" s="96"/>
    </row>
    <row r="315" spans="3:12" ht="15.75" customHeight="1" x14ac:dyDescent="0.25">
      <c r="C315" s="88"/>
      <c r="D315" s="167" t="s">
        <v>47</v>
      </c>
      <c r="E315" s="57"/>
      <c r="F315" s="57"/>
      <c r="G315" s="57"/>
      <c r="H315" s="57"/>
      <c r="I315" s="57"/>
      <c r="J315" s="57"/>
      <c r="K315" s="57"/>
      <c r="L315" s="96"/>
    </row>
    <row r="316" spans="3:12" ht="9.75" customHeight="1" x14ac:dyDescent="0.25">
      <c r="C316" s="88"/>
      <c r="D316" s="167"/>
      <c r="E316" s="57"/>
      <c r="F316" s="57"/>
      <c r="G316" s="57"/>
      <c r="H316" s="57"/>
      <c r="I316" s="57"/>
      <c r="J316" s="57"/>
      <c r="K316" s="57"/>
      <c r="L316" s="96"/>
    </row>
    <row r="317" spans="3:12" ht="15.75" customHeight="1" x14ac:dyDescent="0.25">
      <c r="C317" s="88"/>
      <c r="D317" s="167" t="s">
        <v>48</v>
      </c>
      <c r="E317" s="57"/>
      <c r="F317" s="57"/>
      <c r="G317" s="57"/>
      <c r="H317" s="57"/>
      <c r="I317" s="57"/>
      <c r="J317" s="57"/>
      <c r="K317" s="57"/>
      <c r="L317" s="96"/>
    </row>
    <row r="318" spans="3:12" ht="9.75" customHeight="1" x14ac:dyDescent="0.25">
      <c r="C318" s="88"/>
      <c r="D318" s="167"/>
      <c r="E318" s="57"/>
      <c r="F318" s="57"/>
      <c r="G318" s="57"/>
      <c r="H318" s="57"/>
      <c r="I318" s="57"/>
      <c r="J318" s="57"/>
      <c r="K318" s="57"/>
      <c r="L318" s="96"/>
    </row>
    <row r="319" spans="3:12" ht="15.75" customHeight="1" x14ac:dyDescent="0.25">
      <c r="C319" s="88"/>
      <c r="D319" s="165" t="s">
        <v>49</v>
      </c>
      <c r="E319" s="57"/>
      <c r="F319" s="57"/>
      <c r="G319" s="57"/>
      <c r="H319" s="57"/>
      <c r="I319" s="57"/>
      <c r="J319" s="57"/>
      <c r="K319" s="57"/>
      <c r="L319" s="96"/>
    </row>
    <row r="320" spans="3:12" ht="15.75" customHeight="1" x14ac:dyDescent="0.25">
      <c r="C320" s="88"/>
      <c r="D320" s="167" t="s">
        <v>50</v>
      </c>
      <c r="E320" s="57"/>
      <c r="F320" s="57"/>
      <c r="G320" s="57"/>
      <c r="H320" s="57"/>
      <c r="I320" s="57"/>
      <c r="J320" s="57"/>
      <c r="K320" s="57"/>
      <c r="L320" s="96"/>
    </row>
    <row r="321" spans="3:12" ht="15.75" customHeight="1" x14ac:dyDescent="0.25">
      <c r="C321" s="88"/>
      <c r="D321" s="167" t="s">
        <v>51</v>
      </c>
      <c r="E321" s="57"/>
      <c r="F321" s="57"/>
      <c r="G321" s="57"/>
      <c r="H321" s="57"/>
      <c r="I321" s="57"/>
      <c r="J321" s="57"/>
      <c r="K321" s="57"/>
      <c r="L321" s="96"/>
    </row>
    <row r="322" spans="3:12" ht="15.75" customHeight="1" x14ac:dyDescent="0.25">
      <c r="C322" s="88"/>
      <c r="D322" s="167" t="s">
        <v>52</v>
      </c>
      <c r="E322" s="57"/>
      <c r="F322" s="57"/>
      <c r="G322" s="57"/>
      <c r="H322" s="57"/>
      <c r="I322" s="57"/>
      <c r="J322" s="57"/>
      <c r="K322" s="57"/>
      <c r="L322" s="96"/>
    </row>
    <row r="323" spans="3:12" ht="15.75" customHeight="1" x14ac:dyDescent="0.25">
      <c r="C323" s="88"/>
      <c r="D323" s="167" t="s">
        <v>53</v>
      </c>
      <c r="E323" s="57"/>
      <c r="F323" s="57"/>
      <c r="G323" s="57"/>
      <c r="H323" s="57"/>
      <c r="I323" s="57"/>
      <c r="J323" s="57"/>
      <c r="K323" s="57"/>
      <c r="L323" s="96"/>
    </row>
    <row r="324" spans="3:12" ht="15.75" customHeight="1" x14ac:dyDescent="0.25">
      <c r="C324" s="88"/>
      <c r="D324" s="167" t="s">
        <v>54</v>
      </c>
      <c r="E324" s="57"/>
      <c r="F324" s="57"/>
      <c r="G324" s="57"/>
      <c r="H324" s="57"/>
      <c r="I324" s="57"/>
      <c r="J324" s="57"/>
      <c r="K324" s="57"/>
      <c r="L324" s="96"/>
    </row>
    <row r="325" spans="3:12" ht="9.75" customHeight="1" x14ac:dyDescent="0.25">
      <c r="C325" s="142"/>
      <c r="D325" s="143"/>
      <c r="E325" s="143"/>
      <c r="F325" s="143"/>
      <c r="G325" s="143"/>
      <c r="H325" s="143"/>
      <c r="I325" s="143"/>
      <c r="J325" s="143"/>
      <c r="K325" s="143"/>
      <c r="L325" s="131"/>
    </row>
    <row r="326" spans="3:12" ht="9.75" customHeight="1" x14ac:dyDescent="0.25">
      <c r="C326" s="169"/>
      <c r="D326" s="158"/>
      <c r="E326" s="158"/>
      <c r="F326" s="158"/>
      <c r="G326" s="158"/>
      <c r="H326" s="158"/>
      <c r="I326" s="158"/>
      <c r="J326" s="158"/>
      <c r="K326" s="158"/>
      <c r="L326" s="170"/>
    </row>
    <row r="327" spans="3:12" ht="19.5" customHeight="1" x14ac:dyDescent="0.25">
      <c r="C327" s="171"/>
      <c r="D327" s="528" t="s">
        <v>55</v>
      </c>
      <c r="E327" s="529"/>
      <c r="F327" s="530"/>
      <c r="G327" s="162"/>
      <c r="H327" s="172"/>
      <c r="I327" s="172"/>
      <c r="J327" s="172"/>
      <c r="K327" s="172"/>
      <c r="L327" s="173"/>
    </row>
    <row r="328" spans="3:12" ht="9.75" customHeight="1" x14ac:dyDescent="0.25">
      <c r="C328" s="174"/>
      <c r="D328" s="175"/>
      <c r="E328" s="175"/>
      <c r="F328" s="175"/>
      <c r="G328" s="175"/>
      <c r="H328" s="62"/>
      <c r="I328" s="62"/>
      <c r="J328" s="62"/>
      <c r="K328" s="62"/>
      <c r="L328" s="173"/>
    </row>
    <row r="329" spans="3:12" ht="15.75" customHeight="1" x14ac:dyDescent="0.25">
      <c r="C329" s="174"/>
      <c r="D329" s="176" t="s">
        <v>56</v>
      </c>
      <c r="E329" s="62"/>
      <c r="F329" s="175"/>
      <c r="G329" s="175"/>
      <c r="H329" s="62"/>
      <c r="I329" s="62"/>
      <c r="J329" s="62"/>
      <c r="K329" s="62"/>
      <c r="L329" s="173"/>
    </row>
    <row r="330" spans="3:12" ht="4.5" customHeight="1" x14ac:dyDescent="0.25">
      <c r="C330" s="174"/>
      <c r="D330" s="175"/>
      <c r="E330" s="177"/>
      <c r="F330" s="175"/>
      <c r="G330" s="175"/>
      <c r="H330" s="62"/>
      <c r="I330" s="62"/>
      <c r="J330" s="62"/>
      <c r="K330" s="62"/>
      <c r="L330" s="173"/>
    </row>
    <row r="331" spans="3:12" ht="15.75" customHeight="1" x14ac:dyDescent="0.25">
      <c r="C331" s="174"/>
      <c r="D331" s="175"/>
      <c r="E331" s="178" t="s">
        <v>57</v>
      </c>
      <c r="F331" s="175"/>
      <c r="G331" s="175"/>
      <c r="H331" s="62"/>
      <c r="I331" s="62"/>
      <c r="J331" s="62"/>
      <c r="K331" s="62"/>
      <c r="L331" s="173"/>
    </row>
    <row r="332" spans="3:12" ht="15.75" customHeight="1" x14ac:dyDescent="0.25">
      <c r="C332" s="174"/>
      <c r="D332" s="175"/>
      <c r="E332" s="178" t="s">
        <v>58</v>
      </c>
      <c r="F332" s="175"/>
      <c r="G332" s="175"/>
      <c r="H332" s="62"/>
      <c r="I332" s="62"/>
      <c r="J332" s="62"/>
      <c r="K332" s="62"/>
      <c r="L332" s="173"/>
    </row>
    <row r="333" spans="3:12" ht="15.75" customHeight="1" x14ac:dyDescent="0.25">
      <c r="C333" s="174"/>
      <c r="D333" s="175"/>
      <c r="E333" s="178" t="s">
        <v>59</v>
      </c>
      <c r="F333" s="175"/>
      <c r="G333" s="175"/>
      <c r="H333" s="62"/>
      <c r="I333" s="62"/>
      <c r="J333" s="62"/>
      <c r="K333" s="62"/>
      <c r="L333" s="173"/>
    </row>
    <row r="334" spans="3:12" ht="15.75" customHeight="1" x14ac:dyDescent="0.25">
      <c r="C334" s="174"/>
      <c r="D334" s="175"/>
      <c r="E334" s="178" t="s">
        <v>60</v>
      </c>
      <c r="F334" s="175"/>
      <c r="G334" s="175"/>
      <c r="H334" s="62"/>
      <c r="I334" s="62"/>
      <c r="J334" s="62"/>
      <c r="K334" s="62"/>
      <c r="L334" s="173"/>
    </row>
    <row r="335" spans="3:12" ht="15.75" customHeight="1" x14ac:dyDescent="0.25">
      <c r="C335" s="174"/>
      <c r="D335" s="175"/>
      <c r="E335" s="178" t="s">
        <v>61</v>
      </c>
      <c r="F335" s="175"/>
      <c r="G335" s="175"/>
      <c r="H335" s="62"/>
      <c r="I335" s="62"/>
      <c r="J335" s="62"/>
      <c r="K335" s="62"/>
      <c r="L335" s="173"/>
    </row>
    <row r="336" spans="3:12" ht="15.75" customHeight="1" x14ac:dyDescent="0.25">
      <c r="C336" s="174"/>
      <c r="D336" s="175"/>
      <c r="E336" s="178" t="s">
        <v>62</v>
      </c>
      <c r="F336" s="175"/>
      <c r="G336" s="175"/>
      <c r="H336" s="62"/>
      <c r="I336" s="62"/>
      <c r="J336" s="62"/>
      <c r="K336" s="62"/>
      <c r="L336" s="173"/>
    </row>
    <row r="337" spans="3:12" ht="9.75" customHeight="1" x14ac:dyDescent="0.25">
      <c r="C337" s="174"/>
      <c r="D337" s="175"/>
      <c r="E337" s="178"/>
      <c r="F337" s="175"/>
      <c r="G337" s="175"/>
      <c r="H337" s="62"/>
      <c r="I337" s="62"/>
      <c r="J337" s="62"/>
      <c r="K337" s="62"/>
      <c r="L337" s="173"/>
    </row>
    <row r="338" spans="3:12" ht="15.75" customHeight="1" x14ac:dyDescent="0.25">
      <c r="C338" s="174"/>
      <c r="D338" s="167" t="s">
        <v>63</v>
      </c>
      <c r="E338" s="167"/>
      <c r="F338" s="175"/>
      <c r="G338" s="175"/>
      <c r="H338" s="62"/>
      <c r="I338" s="62"/>
      <c r="J338" s="62"/>
      <c r="K338" s="62"/>
      <c r="L338" s="173"/>
    </row>
    <row r="339" spans="3:12" ht="15.75" customHeight="1" x14ac:dyDescent="0.25">
      <c r="C339" s="174"/>
      <c r="D339" s="167" t="s">
        <v>64</v>
      </c>
      <c r="E339" s="179"/>
      <c r="F339" s="175"/>
      <c r="G339" s="175"/>
      <c r="H339" s="62"/>
      <c r="I339" s="62"/>
      <c r="J339" s="62"/>
      <c r="K339" s="62"/>
      <c r="L339" s="173"/>
    </row>
    <row r="340" spans="3:12" ht="15.75" customHeight="1" x14ac:dyDescent="0.25">
      <c r="C340" s="174"/>
      <c r="D340" s="167" t="s">
        <v>65</v>
      </c>
      <c r="E340" s="167"/>
      <c r="F340" s="175"/>
      <c r="G340" s="175"/>
      <c r="H340" s="62"/>
      <c r="I340" s="62"/>
      <c r="J340" s="62"/>
      <c r="K340" s="62"/>
      <c r="L340" s="173"/>
    </row>
    <row r="341" spans="3:12" ht="9.75" customHeight="1" x14ac:dyDescent="0.25">
      <c r="C341" s="174"/>
      <c r="D341" s="57"/>
      <c r="E341" s="57"/>
      <c r="F341" s="175"/>
      <c r="G341" s="175"/>
      <c r="H341" s="62"/>
      <c r="I341" s="62"/>
      <c r="J341" s="62"/>
      <c r="K341" s="62"/>
      <c r="L341" s="173"/>
    </row>
    <row r="342" spans="3:12" ht="15.75" customHeight="1" x14ac:dyDescent="0.25">
      <c r="C342" s="174"/>
      <c r="D342" s="178" t="s">
        <v>66</v>
      </c>
      <c r="E342" s="167"/>
      <c r="F342" s="175"/>
      <c r="G342" s="175"/>
      <c r="H342" s="62"/>
      <c r="I342" s="62"/>
      <c r="J342" s="62"/>
      <c r="K342" s="62"/>
      <c r="L342" s="173"/>
    </row>
    <row r="343" spans="3:12" ht="15.75" customHeight="1" x14ac:dyDescent="0.25">
      <c r="C343" s="180"/>
      <c r="D343" s="167" t="s">
        <v>67</v>
      </c>
      <c r="E343" s="167"/>
      <c r="F343" s="62"/>
      <c r="G343" s="62"/>
      <c r="H343" s="62"/>
      <c r="I343" s="62"/>
      <c r="J343" s="62"/>
      <c r="K343" s="62"/>
      <c r="L343" s="173"/>
    </row>
    <row r="344" spans="3:12" ht="9.75" customHeight="1" x14ac:dyDescent="0.25">
      <c r="C344" s="180"/>
      <c r="D344" s="167"/>
      <c r="E344" s="167"/>
      <c r="F344" s="62"/>
      <c r="G344" s="62"/>
      <c r="H344" s="62"/>
      <c r="I344" s="62"/>
      <c r="J344" s="62"/>
      <c r="K344" s="62"/>
      <c r="L344" s="173"/>
    </row>
    <row r="345" spans="3:12" ht="15.75" customHeight="1" x14ac:dyDescent="0.25">
      <c r="C345" s="180"/>
      <c r="D345" s="178" t="s">
        <v>68</v>
      </c>
      <c r="E345" s="181"/>
      <c r="F345" s="62"/>
      <c r="G345" s="62"/>
      <c r="H345" s="62"/>
      <c r="I345" s="62"/>
      <c r="J345" s="62"/>
      <c r="K345" s="62"/>
      <c r="L345" s="173"/>
    </row>
    <row r="346" spans="3:12" ht="15.75" customHeight="1" x14ac:dyDescent="0.25">
      <c r="C346" s="180"/>
      <c r="D346" s="167" t="s">
        <v>69</v>
      </c>
      <c r="E346" s="167"/>
      <c r="F346" s="62"/>
      <c r="G346" s="62"/>
      <c r="H346" s="62"/>
      <c r="I346" s="62"/>
      <c r="J346" s="62"/>
      <c r="K346" s="62"/>
      <c r="L346" s="173"/>
    </row>
    <row r="347" spans="3:12" ht="15.75" customHeight="1" x14ac:dyDescent="0.25">
      <c r="C347" s="180"/>
      <c r="D347" s="167" t="s">
        <v>70</v>
      </c>
      <c r="E347" s="167"/>
      <c r="F347" s="62"/>
      <c r="G347" s="62"/>
      <c r="H347" s="62"/>
      <c r="I347" s="62"/>
      <c r="J347" s="62"/>
      <c r="K347" s="62"/>
      <c r="L347" s="173"/>
    </row>
    <row r="348" spans="3:12" ht="15.75" customHeight="1" x14ac:dyDescent="0.25">
      <c r="C348" s="180"/>
      <c r="D348" s="167" t="s">
        <v>71</v>
      </c>
      <c r="E348" s="167"/>
      <c r="F348" s="62"/>
      <c r="G348" s="62"/>
      <c r="H348" s="62"/>
      <c r="I348" s="62"/>
      <c r="J348" s="62"/>
      <c r="K348" s="62"/>
      <c r="L348" s="173"/>
    </row>
    <row r="349" spans="3:12" ht="9.75" customHeight="1" x14ac:dyDescent="0.25">
      <c r="C349" s="180"/>
      <c r="D349" s="182" t="s">
        <v>72</v>
      </c>
      <c r="E349" s="167"/>
      <c r="F349" s="62"/>
      <c r="G349" s="62"/>
      <c r="H349" s="62"/>
      <c r="I349" s="62"/>
      <c r="J349" s="62"/>
      <c r="K349" s="62"/>
      <c r="L349" s="173"/>
    </row>
    <row r="350" spans="3:12" ht="15.75" customHeight="1" x14ac:dyDescent="0.25">
      <c r="C350" s="180"/>
      <c r="D350" s="178" t="s">
        <v>73</v>
      </c>
      <c r="E350" s="167"/>
      <c r="F350" s="62"/>
      <c r="G350" s="62"/>
      <c r="H350" s="62"/>
      <c r="I350" s="62"/>
      <c r="J350" s="62"/>
      <c r="K350" s="62"/>
      <c r="L350" s="173"/>
    </row>
    <row r="351" spans="3:12" ht="15.75" customHeight="1" x14ac:dyDescent="0.25">
      <c r="C351" s="180"/>
      <c r="D351" s="167" t="s">
        <v>74</v>
      </c>
      <c r="E351" s="167"/>
      <c r="F351" s="62"/>
      <c r="G351" s="62"/>
      <c r="H351" s="62"/>
      <c r="I351" s="62"/>
      <c r="J351" s="62"/>
      <c r="K351" s="62"/>
      <c r="L351" s="173"/>
    </row>
    <row r="352" spans="3:12" ht="15.75" customHeight="1" x14ac:dyDescent="0.25">
      <c r="C352" s="180"/>
      <c r="D352" s="167" t="s">
        <v>75</v>
      </c>
      <c r="E352" s="167"/>
      <c r="F352" s="62"/>
      <c r="G352" s="62"/>
      <c r="H352" s="62"/>
      <c r="I352" s="62"/>
      <c r="J352" s="62"/>
      <c r="K352" s="62"/>
      <c r="L352" s="173"/>
    </row>
    <row r="353" spans="3:12" ht="15.75" customHeight="1" x14ac:dyDescent="0.25">
      <c r="C353" s="180"/>
      <c r="D353" s="167" t="s">
        <v>76</v>
      </c>
      <c r="E353" s="167"/>
      <c r="F353" s="62"/>
      <c r="G353" s="62"/>
      <c r="H353" s="62"/>
      <c r="I353" s="62"/>
      <c r="J353" s="62"/>
      <c r="K353" s="62"/>
      <c r="L353" s="173"/>
    </row>
    <row r="354" spans="3:12" ht="15.75" customHeight="1" x14ac:dyDescent="0.25">
      <c r="C354" s="180"/>
      <c r="D354" s="167" t="s">
        <v>77</v>
      </c>
      <c r="E354" s="167"/>
      <c r="F354" s="62"/>
      <c r="G354" s="62"/>
      <c r="H354" s="62"/>
      <c r="I354" s="62"/>
      <c r="J354" s="62"/>
      <c r="K354" s="62"/>
      <c r="L354" s="173"/>
    </row>
    <row r="355" spans="3:12" ht="15.75" customHeight="1" x14ac:dyDescent="0.25">
      <c r="C355" s="180"/>
      <c r="D355" s="167" t="s">
        <v>78</v>
      </c>
      <c r="E355" s="167"/>
      <c r="F355" s="62"/>
      <c r="G355" s="62"/>
      <c r="H355" s="62"/>
      <c r="I355" s="62"/>
      <c r="J355" s="62"/>
      <c r="K355" s="62"/>
      <c r="L355" s="173"/>
    </row>
    <row r="356" spans="3:12" ht="9.75" customHeight="1" x14ac:dyDescent="0.25">
      <c r="C356" s="180"/>
      <c r="D356" s="167"/>
      <c r="E356" s="167"/>
      <c r="F356" s="62"/>
      <c r="G356" s="62"/>
      <c r="H356" s="62"/>
      <c r="I356" s="62"/>
      <c r="J356" s="62"/>
      <c r="K356" s="62"/>
      <c r="L356" s="173"/>
    </row>
    <row r="357" spans="3:12" ht="9.75" customHeight="1" x14ac:dyDescent="0.25">
      <c r="C357" s="180"/>
      <c r="D357" s="62"/>
      <c r="E357" s="62"/>
      <c r="F357" s="62"/>
      <c r="G357" s="62"/>
      <c r="H357" s="62"/>
      <c r="I357" s="62"/>
      <c r="J357" s="62"/>
      <c r="K357" s="62"/>
      <c r="L357" s="173"/>
    </row>
    <row r="358" spans="3:12" ht="19.5" customHeight="1" x14ac:dyDescent="0.25">
      <c r="C358" s="171"/>
      <c r="D358" s="528" t="s">
        <v>79</v>
      </c>
      <c r="E358" s="529"/>
      <c r="F358" s="530"/>
      <c r="G358" s="183"/>
      <c r="H358" s="172"/>
      <c r="I358" s="172"/>
      <c r="J358" s="172"/>
      <c r="K358" s="172"/>
      <c r="L358" s="173"/>
    </row>
    <row r="359" spans="3:12" ht="9.75" customHeight="1" x14ac:dyDescent="0.25">
      <c r="C359" s="180"/>
      <c r="D359" s="62"/>
      <c r="E359" s="62"/>
      <c r="F359" s="62"/>
      <c r="G359" s="62"/>
      <c r="H359" s="62"/>
      <c r="I359" s="62"/>
      <c r="J359" s="62"/>
      <c r="K359" s="62"/>
      <c r="L359" s="173"/>
    </row>
    <row r="360" spans="3:12" ht="4.5" customHeight="1" x14ac:dyDescent="0.25">
      <c r="C360" s="180"/>
      <c r="D360" s="167"/>
      <c r="E360" s="167"/>
      <c r="F360" s="62"/>
      <c r="G360" s="62"/>
      <c r="H360" s="62"/>
      <c r="I360" s="62"/>
      <c r="J360" s="62"/>
      <c r="K360" s="62"/>
      <c r="L360" s="173"/>
    </row>
    <row r="361" spans="3:12" ht="15.75" customHeight="1" x14ac:dyDescent="0.25">
      <c r="C361" s="180"/>
      <c r="D361" s="167" t="s">
        <v>80</v>
      </c>
      <c r="E361" s="167"/>
      <c r="F361" s="62"/>
      <c r="G361" s="62"/>
      <c r="H361" s="62"/>
      <c r="I361" s="62"/>
      <c r="J361" s="62"/>
      <c r="K361" s="62"/>
      <c r="L361" s="173"/>
    </row>
    <row r="362" spans="3:12" ht="15.75" customHeight="1" x14ac:dyDescent="0.25">
      <c r="C362" s="180"/>
      <c r="D362" s="167" t="s">
        <v>81</v>
      </c>
      <c r="E362" s="167"/>
      <c r="F362" s="62"/>
      <c r="G362" s="62"/>
      <c r="H362" s="62"/>
      <c r="I362" s="62"/>
      <c r="J362" s="62"/>
      <c r="K362" s="62"/>
      <c r="L362" s="173"/>
    </row>
    <row r="363" spans="3:12" ht="15.75" customHeight="1" x14ac:dyDescent="0.25">
      <c r="C363" s="180"/>
      <c r="D363" s="167" t="s">
        <v>82</v>
      </c>
      <c r="E363" s="167"/>
      <c r="F363" s="62"/>
      <c r="G363" s="62"/>
      <c r="H363" s="62"/>
      <c r="I363" s="62"/>
      <c r="J363" s="62"/>
      <c r="K363" s="62"/>
      <c r="L363" s="173"/>
    </row>
    <row r="364" spans="3:12" ht="15.75" customHeight="1" x14ac:dyDescent="0.25">
      <c r="C364" s="180"/>
      <c r="D364" s="167" t="s">
        <v>83</v>
      </c>
      <c r="E364" s="167"/>
      <c r="F364" s="62"/>
      <c r="G364" s="62"/>
      <c r="H364" s="62"/>
      <c r="I364" s="62"/>
      <c r="J364" s="62"/>
      <c r="K364" s="62"/>
      <c r="L364" s="173"/>
    </row>
    <row r="365" spans="3:12" ht="15.75" customHeight="1" x14ac:dyDescent="0.25">
      <c r="C365" s="180"/>
      <c r="D365" s="167" t="s">
        <v>84</v>
      </c>
      <c r="E365" s="167"/>
      <c r="F365" s="62"/>
      <c r="G365" s="62"/>
      <c r="H365" s="62"/>
      <c r="I365" s="62"/>
      <c r="J365" s="62"/>
      <c r="K365" s="62"/>
      <c r="L365" s="173"/>
    </row>
    <row r="366" spans="3:12" ht="15.75" customHeight="1" x14ac:dyDescent="0.25">
      <c r="C366" s="180"/>
      <c r="D366" s="167" t="s">
        <v>85</v>
      </c>
      <c r="E366" s="62"/>
      <c r="F366" s="62"/>
      <c r="G366" s="62"/>
      <c r="H366" s="62"/>
      <c r="I366" s="62"/>
      <c r="J366" s="62"/>
      <c r="K366" s="62"/>
      <c r="L366" s="173"/>
    </row>
    <row r="367" spans="3:12" ht="15.75" customHeight="1" x14ac:dyDescent="0.25">
      <c r="C367" s="180"/>
      <c r="D367" s="167" t="s">
        <v>86</v>
      </c>
      <c r="E367" s="62"/>
      <c r="F367" s="62"/>
      <c r="G367" s="62"/>
      <c r="H367" s="62"/>
      <c r="I367" s="62"/>
      <c r="J367" s="62"/>
      <c r="K367" s="62"/>
      <c r="L367" s="173"/>
    </row>
    <row r="368" spans="3:12" ht="4.5" customHeight="1" x14ac:dyDescent="0.25">
      <c r="C368" s="180"/>
      <c r="D368" s="62"/>
      <c r="E368" s="62"/>
      <c r="F368" s="62"/>
      <c r="G368" s="62"/>
      <c r="H368" s="62"/>
      <c r="I368" s="62"/>
      <c r="J368" s="62"/>
      <c r="K368" s="62"/>
      <c r="L368" s="173"/>
    </row>
    <row r="369" spans="3:12" ht="9.75" customHeight="1" x14ac:dyDescent="0.25">
      <c r="C369" s="180"/>
      <c r="D369" s="167"/>
      <c r="E369" s="167"/>
      <c r="F369" s="62"/>
      <c r="G369" s="62"/>
      <c r="H369" s="62"/>
      <c r="I369" s="62"/>
      <c r="J369" s="62"/>
      <c r="K369" s="62"/>
      <c r="L369" s="173"/>
    </row>
    <row r="370" spans="3:12" ht="9.75" customHeight="1" x14ac:dyDescent="0.25">
      <c r="C370" s="180"/>
      <c r="D370" s="62"/>
      <c r="E370" s="167"/>
      <c r="F370" s="62"/>
      <c r="G370" s="62"/>
      <c r="H370" s="62"/>
      <c r="I370" s="62"/>
      <c r="J370" s="62"/>
      <c r="K370" s="62"/>
      <c r="L370" s="173"/>
    </row>
    <row r="371" spans="3:12" ht="19.5" customHeight="1" x14ac:dyDescent="0.25">
      <c r="C371" s="171"/>
      <c r="D371" s="528" t="s">
        <v>87</v>
      </c>
      <c r="E371" s="529"/>
      <c r="F371" s="530"/>
      <c r="G371" s="162"/>
      <c r="H371" s="184"/>
      <c r="I371" s="184"/>
      <c r="J371" s="184"/>
      <c r="K371" s="184"/>
      <c r="L371" s="173"/>
    </row>
    <row r="372" spans="3:12" ht="15.75" customHeight="1" x14ac:dyDescent="0.25">
      <c r="C372" s="180"/>
      <c r="D372" s="62"/>
      <c r="E372" s="62"/>
      <c r="F372" s="62"/>
      <c r="G372" s="62"/>
      <c r="H372" s="62"/>
      <c r="I372" s="62"/>
      <c r="J372" s="62"/>
      <c r="K372" s="62"/>
      <c r="L372" s="173"/>
    </row>
    <row r="373" spans="3:12" ht="15.75" customHeight="1" x14ac:dyDescent="0.25">
      <c r="C373" s="185"/>
      <c r="D373" s="531" t="s">
        <v>88</v>
      </c>
      <c r="E373" s="518"/>
      <c r="F373" s="518"/>
      <c r="G373" s="518"/>
      <c r="H373" s="518"/>
      <c r="I373" s="518"/>
      <c r="J373" s="518"/>
      <c r="K373" s="519"/>
      <c r="L373" s="186"/>
    </row>
    <row r="374" spans="3:12" ht="15.75" customHeight="1" x14ac:dyDescent="0.25">
      <c r="C374" s="187"/>
      <c r="D374" s="188" t="s">
        <v>89</v>
      </c>
      <c r="E374" s="189"/>
      <c r="F374" s="189"/>
      <c r="G374" s="189"/>
      <c r="H374" s="189"/>
      <c r="I374" s="189"/>
      <c r="J374" s="189"/>
      <c r="K374" s="189"/>
      <c r="L374" s="190"/>
    </row>
    <row r="375" spans="3:12" ht="15.75" customHeight="1" x14ac:dyDescent="0.25">
      <c r="C375" s="187"/>
      <c r="D375" s="188" t="s">
        <v>90</v>
      </c>
      <c r="E375" s="189"/>
      <c r="F375" s="189"/>
      <c r="G375" s="189"/>
      <c r="H375" s="189"/>
      <c r="I375" s="189"/>
      <c r="J375" s="189"/>
      <c r="K375" s="189"/>
      <c r="L375" s="190"/>
    </row>
    <row r="376" spans="3:12" ht="15.75" customHeight="1" x14ac:dyDescent="0.25">
      <c r="C376" s="187"/>
      <c r="D376" s="188" t="s">
        <v>91</v>
      </c>
      <c r="E376" s="189"/>
      <c r="F376" s="189"/>
      <c r="G376" s="189"/>
      <c r="H376" s="189"/>
      <c r="I376" s="189"/>
      <c r="J376" s="189"/>
      <c r="K376" s="189"/>
      <c r="L376" s="191"/>
    </row>
    <row r="377" spans="3:12" ht="15.75" customHeight="1" x14ac:dyDescent="0.25">
      <c r="C377" s="180"/>
      <c r="D377" s="62"/>
      <c r="E377" s="167"/>
      <c r="F377" s="167"/>
      <c r="G377" s="167"/>
      <c r="H377" s="167"/>
      <c r="I377" s="167"/>
      <c r="J377" s="167"/>
      <c r="K377" s="167"/>
      <c r="L377" s="192"/>
    </row>
    <row r="378" spans="3:12" ht="15.75" customHeight="1" x14ac:dyDescent="0.25">
      <c r="C378" s="193"/>
      <c r="D378" s="532" t="s">
        <v>92</v>
      </c>
      <c r="E378" s="518"/>
      <c r="F378" s="518"/>
      <c r="G378" s="518"/>
      <c r="H378" s="518"/>
      <c r="I378" s="518"/>
      <c r="J378" s="518"/>
      <c r="K378" s="519"/>
      <c r="L378" s="194"/>
    </row>
    <row r="379" spans="3:12" ht="15.75" customHeight="1" x14ac:dyDescent="0.25">
      <c r="C379" s="195"/>
      <c r="D379" s="517" t="s">
        <v>93</v>
      </c>
      <c r="E379" s="518"/>
      <c r="F379" s="518"/>
      <c r="G379" s="518"/>
      <c r="H379" s="518"/>
      <c r="I379" s="518"/>
      <c r="J379" s="518"/>
      <c r="K379" s="519"/>
      <c r="L379" s="196"/>
    </row>
    <row r="380" spans="3:12" ht="15.75" customHeight="1" x14ac:dyDescent="0.25">
      <c r="C380" s="180"/>
      <c r="D380" s="62"/>
      <c r="E380" s="167"/>
      <c r="F380" s="167"/>
      <c r="G380" s="167"/>
      <c r="H380" s="167"/>
      <c r="I380" s="167"/>
      <c r="J380" s="167"/>
      <c r="K380" s="167"/>
      <c r="L380" s="192"/>
    </row>
    <row r="381" spans="3:12" ht="15.75" customHeight="1" x14ac:dyDescent="0.25">
      <c r="C381" s="197"/>
      <c r="D381" s="533" t="s">
        <v>94</v>
      </c>
      <c r="E381" s="518"/>
      <c r="F381" s="518"/>
      <c r="G381" s="518"/>
      <c r="H381" s="518"/>
      <c r="I381" s="518"/>
      <c r="J381" s="518"/>
      <c r="K381" s="519"/>
      <c r="L381" s="198"/>
    </row>
    <row r="382" spans="3:12" ht="10.5" customHeight="1" x14ac:dyDescent="0.25">
      <c r="C382" s="195"/>
      <c r="D382" s="517" t="s">
        <v>95</v>
      </c>
      <c r="E382" s="518"/>
      <c r="F382" s="518"/>
      <c r="G382" s="518"/>
      <c r="H382" s="518"/>
      <c r="I382" s="518"/>
      <c r="J382" s="518"/>
      <c r="K382" s="519"/>
      <c r="L382" s="196"/>
    </row>
    <row r="383" spans="3:12" ht="9.75" customHeight="1" x14ac:dyDescent="0.25">
      <c r="C383" s="195"/>
      <c r="D383" s="520" t="s">
        <v>96</v>
      </c>
      <c r="E383" s="518"/>
      <c r="F383" s="518"/>
      <c r="G383" s="518"/>
      <c r="H383" s="518"/>
      <c r="I383" s="518"/>
      <c r="J383" s="518"/>
      <c r="K383" s="519"/>
      <c r="L383" s="196"/>
    </row>
    <row r="384" spans="3:12" ht="9.75" customHeight="1" x14ac:dyDescent="0.25">
      <c r="C384" s="180"/>
      <c r="D384" s="62"/>
      <c r="E384" s="199"/>
      <c r="F384" s="199"/>
      <c r="G384" s="199"/>
      <c r="H384" s="199"/>
      <c r="I384" s="199"/>
      <c r="J384" s="199"/>
      <c r="K384" s="199"/>
      <c r="L384" s="200"/>
    </row>
    <row r="385" spans="3:12" ht="9.75" customHeight="1" x14ac:dyDescent="0.25">
      <c r="C385" s="180"/>
      <c r="D385" s="62"/>
      <c r="E385" s="62"/>
      <c r="F385" s="62"/>
      <c r="G385" s="62"/>
      <c r="H385" s="62"/>
      <c r="I385" s="62"/>
      <c r="J385" s="62"/>
      <c r="K385" s="62"/>
      <c r="L385" s="173"/>
    </row>
    <row r="386" spans="3:12" ht="15.75" customHeight="1" x14ac:dyDescent="0.25">
      <c r="C386" s="201"/>
      <c r="D386" s="202"/>
      <c r="E386" s="202"/>
      <c r="F386" s="202"/>
      <c r="G386" s="202"/>
      <c r="H386" s="202"/>
      <c r="I386" s="202"/>
      <c r="J386" s="202"/>
      <c r="K386" s="202"/>
      <c r="L386" s="203"/>
    </row>
    <row r="387" spans="3:12" ht="15.75" customHeight="1" x14ac:dyDescent="0.25"/>
    <row r="388" spans="3:12" ht="15.75" customHeight="1" x14ac:dyDescent="0.25"/>
    <row r="389" spans="3:12" ht="15.75" customHeight="1" x14ac:dyDescent="0.25"/>
    <row r="390" spans="3:12" ht="15.75" customHeight="1" x14ac:dyDescent="0.25"/>
    <row r="391" spans="3:12" ht="15.75" customHeight="1" x14ac:dyDescent="0.25"/>
    <row r="392" spans="3:12" ht="15.75" customHeight="1" x14ac:dyDescent="0.25"/>
    <row r="393" spans="3:12" ht="15.75" customHeight="1" x14ac:dyDescent="0.25"/>
    <row r="394" spans="3:12" ht="15.75" customHeight="1" x14ac:dyDescent="0.25"/>
    <row r="395" spans="3:12" ht="15.75" customHeight="1" x14ac:dyDescent="0.25"/>
    <row r="396" spans="3:12" ht="15.75" customHeight="1" x14ac:dyDescent="0.25"/>
    <row r="397" spans="3:12" ht="15.75" customHeight="1" x14ac:dyDescent="0.25"/>
    <row r="398" spans="3:12" ht="15.75" customHeight="1" x14ac:dyDescent="0.25"/>
    <row r="399" spans="3:12" ht="15.75" customHeight="1" x14ac:dyDescent="0.25"/>
    <row r="400" spans="3:12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1">
    <mergeCell ref="C2:L2"/>
    <mergeCell ref="C4:L4"/>
    <mergeCell ref="C5:L5"/>
    <mergeCell ref="G7:H7"/>
    <mergeCell ref="G9:H9"/>
    <mergeCell ref="G11:H11"/>
    <mergeCell ref="G13:H13"/>
    <mergeCell ref="W18:Y18"/>
    <mergeCell ref="W19:Y19"/>
    <mergeCell ref="Z19:AB19"/>
    <mergeCell ref="C15:L15"/>
    <mergeCell ref="C17:L17"/>
    <mergeCell ref="P18:R18"/>
    <mergeCell ref="D19:D20"/>
    <mergeCell ref="E19:E20"/>
    <mergeCell ref="F19:G19"/>
    <mergeCell ref="T19:U19"/>
    <mergeCell ref="D382:K382"/>
    <mergeCell ref="D383:K383"/>
    <mergeCell ref="I19:I20"/>
    <mergeCell ref="J19:K19"/>
    <mergeCell ref="C40:D40"/>
    <mergeCell ref="C120:D120"/>
    <mergeCell ref="D300:F300"/>
    <mergeCell ref="D327:F327"/>
    <mergeCell ref="D358:F358"/>
    <mergeCell ref="D371:F371"/>
    <mergeCell ref="D373:K373"/>
    <mergeCell ref="D378:K378"/>
    <mergeCell ref="D379:K379"/>
    <mergeCell ref="D381:K381"/>
  </mergeCells>
  <conditionalFormatting sqref="G22:G30">
    <cfRule type="expression" dxfId="6" priority="1">
      <formula>F22&lt;0</formula>
    </cfRule>
  </conditionalFormatting>
  <conditionalFormatting sqref="R22">
    <cfRule type="expression" dxfId="5" priority="4">
      <formula>#REF!&lt;0</formula>
    </cfRule>
  </conditionalFormatting>
  <conditionalFormatting sqref="R23:R29">
    <cfRule type="expression" dxfId="4" priority="3">
      <formula>Q23&lt;0</formula>
    </cfRule>
  </conditionalFormatting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94429"/>
    <pageSetUpPr fitToPage="1"/>
  </sheetPr>
  <dimension ref="A1:AO1000"/>
  <sheetViews>
    <sheetView showGridLines="0" workbookViewId="0">
      <pane xSplit="18" ySplit="8" topLeftCell="S9" activePane="bottomRight" state="frozen"/>
      <selection pane="topRight" activeCell="S1" sqref="S1"/>
      <selection pane="bottomLeft" activeCell="A9" sqref="A9"/>
      <selection pane="bottomRight" activeCell="P12" sqref="P12"/>
    </sheetView>
  </sheetViews>
  <sheetFormatPr baseColWidth="10" defaultColWidth="14.42578125" defaultRowHeight="15" customHeight="1" x14ac:dyDescent="0.25"/>
  <cols>
    <col min="1" max="1" width="2.5703125" hidden="1" customWidth="1"/>
    <col min="2" max="2" width="1.7109375" customWidth="1"/>
    <col min="3" max="3" width="2.7109375" customWidth="1"/>
    <col min="4" max="4" width="5.7109375" customWidth="1"/>
    <col min="5" max="5" width="10.7109375" customWidth="1"/>
    <col min="6" max="6" width="0.85546875" customWidth="1"/>
    <col min="7" max="9" width="10.7109375" customWidth="1"/>
    <col min="10" max="10" width="0.85546875" customWidth="1"/>
    <col min="11" max="13" width="10.7109375" customWidth="1"/>
    <col min="14" max="14" width="0.85546875" customWidth="1"/>
    <col min="15" max="17" width="10.7109375" customWidth="1"/>
    <col min="18" max="18" width="0.85546875" customWidth="1"/>
    <col min="19" max="19" width="25.7109375" customWidth="1"/>
    <col min="20" max="21" width="10.7109375" customWidth="1"/>
    <col min="22" max="22" width="2.7109375" customWidth="1"/>
    <col min="23" max="23" width="10.7109375" customWidth="1"/>
    <col min="24" max="41" width="26.5703125" customWidth="1"/>
  </cols>
  <sheetData>
    <row r="1" spans="2:41" ht="4.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04"/>
      <c r="N1" s="204"/>
      <c r="O1" s="1"/>
      <c r="P1" s="1"/>
      <c r="Q1" s="1"/>
      <c r="R1" s="1"/>
      <c r="S1" s="1"/>
      <c r="T1" s="1"/>
      <c r="U1" s="1"/>
      <c r="V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2:41" ht="24.75" customHeight="1" x14ac:dyDescent="0.25">
      <c r="B2" s="1"/>
      <c r="C2" s="205"/>
      <c r="D2" s="206"/>
      <c r="E2" s="566" t="str">
        <f>DATOS!$G$7</f>
        <v>MI Empresa</v>
      </c>
      <c r="F2" s="552"/>
      <c r="G2" s="567"/>
      <c r="H2" s="207" t="s">
        <v>97</v>
      </c>
      <c r="I2" s="207"/>
      <c r="J2" s="207"/>
      <c r="K2" s="207"/>
      <c r="L2" s="207"/>
      <c r="M2" s="207"/>
      <c r="N2" s="207"/>
      <c r="O2" s="207"/>
      <c r="P2" s="208"/>
      <c r="Q2" s="208"/>
      <c r="R2" s="209"/>
      <c r="S2" s="37"/>
      <c r="T2" s="37"/>
      <c r="U2" s="37"/>
      <c r="V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2:41" ht="3" customHeight="1" x14ac:dyDescent="0.25">
      <c r="B3" s="1"/>
      <c r="C3" s="88"/>
      <c r="D3" s="57"/>
      <c r="E3" s="57"/>
      <c r="F3" s="57"/>
      <c r="G3" s="57"/>
      <c r="H3" s="57"/>
      <c r="I3" s="57"/>
      <c r="J3" s="57"/>
      <c r="K3" s="57"/>
      <c r="L3" s="57"/>
      <c r="M3" s="210"/>
      <c r="N3" s="210"/>
      <c r="O3" s="57"/>
      <c r="P3" s="57"/>
      <c r="Q3" s="57"/>
      <c r="R3" s="57"/>
      <c r="S3" s="159"/>
      <c r="T3" s="159"/>
      <c r="U3" s="159"/>
      <c r="V3" s="160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2:41" ht="12.75" customHeight="1" x14ac:dyDescent="0.25">
      <c r="B4" s="1"/>
      <c r="C4" s="88"/>
      <c r="D4" s="568" t="s">
        <v>98</v>
      </c>
      <c r="E4" s="569"/>
      <c r="F4" s="62"/>
      <c r="G4" s="568" t="s">
        <v>99</v>
      </c>
      <c r="H4" s="570"/>
      <c r="I4" s="569"/>
      <c r="J4" s="211"/>
      <c r="K4" s="568" t="s">
        <v>100</v>
      </c>
      <c r="L4" s="570"/>
      <c r="M4" s="569"/>
      <c r="N4" s="212"/>
      <c r="O4" s="568" t="s">
        <v>101</v>
      </c>
      <c r="P4" s="570"/>
      <c r="Q4" s="569"/>
      <c r="R4" s="62"/>
      <c r="S4" s="213" t="str">
        <f>IF(H117=0,"ok. Correcto","")</f>
        <v>ok. Correcto</v>
      </c>
      <c r="T4" s="62"/>
      <c r="U4" s="62"/>
      <c r="V4" s="173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2:41" ht="12.75" customHeight="1" x14ac:dyDescent="0.25">
      <c r="B5" s="214"/>
      <c r="C5" s="57"/>
      <c r="D5" s="571">
        <f>$Q$9</f>
        <v>0</v>
      </c>
      <c r="E5" s="572"/>
      <c r="F5" s="62"/>
      <c r="G5" s="573">
        <f>$I$110</f>
        <v>0</v>
      </c>
      <c r="H5" s="574"/>
      <c r="I5" s="575"/>
      <c r="J5" s="210"/>
      <c r="K5" s="576">
        <f>$Q$110</f>
        <v>0</v>
      </c>
      <c r="L5" s="574"/>
      <c r="M5" s="575"/>
      <c r="N5" s="210"/>
      <c r="O5" s="582">
        <f>D5+G5-K5</f>
        <v>0</v>
      </c>
      <c r="P5" s="574"/>
      <c r="Q5" s="575"/>
      <c r="R5" s="62"/>
      <c r="S5" s="213" t="str">
        <f>IF(H117&lt;&gt;0,"No cuadra","")</f>
        <v/>
      </c>
      <c r="T5" s="62"/>
      <c r="U5" s="62"/>
      <c r="V5" s="173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2:41" ht="3" customHeight="1" x14ac:dyDescent="0.25">
      <c r="B6" s="214"/>
      <c r="C6" s="57"/>
      <c r="D6" s="57"/>
      <c r="E6" s="57"/>
      <c r="F6" s="57"/>
      <c r="G6" s="57"/>
      <c r="H6" s="57"/>
      <c r="I6" s="57"/>
      <c r="J6" s="57"/>
      <c r="K6" s="211"/>
      <c r="L6" s="211"/>
      <c r="M6" s="211"/>
      <c r="N6" s="211"/>
      <c r="O6" s="57"/>
      <c r="P6" s="57"/>
      <c r="Q6" s="57"/>
      <c r="R6" s="57"/>
      <c r="S6" s="57"/>
      <c r="T6" s="57"/>
      <c r="U6" s="57"/>
      <c r="V6" s="9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2:41" ht="15" customHeight="1" x14ac:dyDescent="0.25">
      <c r="B7" s="215"/>
      <c r="C7" s="57"/>
      <c r="D7" s="577" t="s">
        <v>102</v>
      </c>
      <c r="E7" s="586" t="s">
        <v>103</v>
      </c>
      <c r="F7" s="62"/>
      <c r="G7" s="583" t="s">
        <v>104</v>
      </c>
      <c r="H7" s="584"/>
      <c r="I7" s="580"/>
      <c r="J7" s="216"/>
      <c r="K7" s="583" t="s">
        <v>105</v>
      </c>
      <c r="L7" s="584"/>
      <c r="M7" s="580"/>
      <c r="N7" s="216"/>
      <c r="O7" s="583" t="s">
        <v>106</v>
      </c>
      <c r="P7" s="584"/>
      <c r="Q7" s="580"/>
      <c r="R7" s="62"/>
      <c r="S7" s="577" t="s">
        <v>107</v>
      </c>
      <c r="T7" s="579" t="s">
        <v>108</v>
      </c>
      <c r="U7" s="580"/>
      <c r="V7" s="9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2:41" ht="15" customHeight="1" x14ac:dyDescent="0.25">
      <c r="B8" s="1"/>
      <c r="C8" s="217"/>
      <c r="D8" s="585"/>
      <c r="E8" s="587"/>
      <c r="F8" s="62"/>
      <c r="G8" s="218" t="s">
        <v>109</v>
      </c>
      <c r="H8" s="219" t="s">
        <v>23</v>
      </c>
      <c r="I8" s="220" t="s">
        <v>110</v>
      </c>
      <c r="J8" s="221"/>
      <c r="K8" s="218" t="s">
        <v>109</v>
      </c>
      <c r="L8" s="219" t="s">
        <v>23</v>
      </c>
      <c r="M8" s="220" t="s">
        <v>110</v>
      </c>
      <c r="N8" s="221"/>
      <c r="O8" s="218" t="s">
        <v>109</v>
      </c>
      <c r="P8" s="219" t="s">
        <v>23</v>
      </c>
      <c r="Q8" s="220" t="s">
        <v>110</v>
      </c>
      <c r="R8" s="221"/>
      <c r="S8" s="578"/>
      <c r="T8" s="222" t="s">
        <v>111</v>
      </c>
      <c r="U8" s="223" t="s">
        <v>112</v>
      </c>
      <c r="V8" s="224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225"/>
      <c r="AK8" s="225"/>
      <c r="AL8" s="225"/>
      <c r="AM8" s="225"/>
      <c r="AN8" s="225"/>
      <c r="AO8" s="225"/>
    </row>
    <row r="9" spans="2:41" ht="15" customHeight="1" x14ac:dyDescent="0.25">
      <c r="B9" s="1"/>
      <c r="C9" s="217"/>
      <c r="D9" s="226"/>
      <c r="E9" s="227"/>
      <c r="F9" s="228"/>
      <c r="G9" s="229"/>
      <c r="H9" s="230"/>
      <c r="I9" s="231"/>
      <c r="J9" s="228"/>
      <c r="K9" s="229"/>
      <c r="L9" s="230"/>
      <c r="M9" s="231"/>
      <c r="N9" s="228"/>
      <c r="O9" s="232">
        <f>DATOS!$G$9</f>
        <v>0</v>
      </c>
      <c r="P9" s="233">
        <f>DATOS!$G$11</f>
        <v>0</v>
      </c>
      <c r="Q9" s="234">
        <f>DATOS!$G$13</f>
        <v>0</v>
      </c>
      <c r="R9" s="235"/>
      <c r="S9" s="236" t="str">
        <f>DATOS!$E$13</f>
        <v>Saldo INICIAL</v>
      </c>
      <c r="T9" s="237"/>
      <c r="U9" s="238"/>
      <c r="V9" s="224"/>
      <c r="X9" s="225"/>
      <c r="Y9" s="225"/>
      <c r="Z9" s="225"/>
      <c r="AA9" s="225"/>
      <c r="AB9" s="225"/>
      <c r="AC9" s="225"/>
      <c r="AD9" s="225"/>
      <c r="AE9" s="225"/>
      <c r="AF9" s="225"/>
      <c r="AG9" s="225"/>
      <c r="AH9" s="225"/>
      <c r="AI9" s="225"/>
      <c r="AJ9" s="225"/>
      <c r="AK9" s="225"/>
      <c r="AL9" s="225"/>
      <c r="AM9" s="225"/>
      <c r="AN9" s="225"/>
      <c r="AO9" s="225"/>
    </row>
    <row r="10" spans="2:41" ht="12.75" customHeight="1" x14ac:dyDescent="0.25">
      <c r="B10" s="1"/>
      <c r="C10" s="217"/>
      <c r="D10" s="239">
        <v>1</v>
      </c>
      <c r="E10" s="240" t="str">
        <f>IF(DATOS!E21=0,"",DATOS!E21)</f>
        <v/>
      </c>
      <c r="F10" s="241"/>
      <c r="G10" s="242">
        <f>IF(DATOS!O21=DATOS!$Q$21,DATOS!F21,0)</f>
        <v>0</v>
      </c>
      <c r="H10" s="243">
        <f>IF(DATOS!O21=DATOS!$Q$21,DATOS!G21,0)</f>
        <v>0</v>
      </c>
      <c r="I10" s="244">
        <f t="shared" ref="I10:I109" si="0">G10*H10</f>
        <v>0</v>
      </c>
      <c r="J10" s="241"/>
      <c r="K10" s="245">
        <f>IF(DATOS!O21=DATOS!$Q$22,DATOS!H21,0)</f>
        <v>0</v>
      </c>
      <c r="L10" s="243">
        <f t="shared" ref="L10:L109" si="1">IF(K10&lt;&gt;"",P9,0)</f>
        <v>0</v>
      </c>
      <c r="M10" s="244">
        <f t="shared" ref="M10:M109" si="2">K10*L10</f>
        <v>0</v>
      </c>
      <c r="N10" s="241"/>
      <c r="O10" s="246">
        <f t="shared" ref="O10:O109" si="3">IF(AND(G10=0,K10=0),O9,IF(G10&lt;&gt;0,O9+G10,O9-K10))</f>
        <v>0</v>
      </c>
      <c r="P10" s="244">
        <f t="shared" ref="P10:P109" si="4">(IF(AND(G10=0,K10=0),P9,IF(G10&lt;&gt;0,(Q9+I10)/O10,P9)))</f>
        <v>0</v>
      </c>
      <c r="Q10" s="244">
        <f t="shared" ref="Q10:Q109" si="5">IF(O10*P10=0,0,O10*P10)</f>
        <v>0</v>
      </c>
      <c r="R10" s="241"/>
      <c r="S10" s="242" t="str">
        <f>IF(DATOS!I21=0,"",DATOS!I21)</f>
        <v/>
      </c>
      <c r="T10" s="247" t="str">
        <f>IF(DATOS!J21=0,"",DATOS!J21)</f>
        <v/>
      </c>
      <c r="U10" s="247" t="str">
        <f>IF(DATOS!K21=0,"",DATOS!K21)</f>
        <v/>
      </c>
      <c r="V10" s="224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5"/>
      <c r="AO10" s="225"/>
    </row>
    <row r="11" spans="2:41" ht="12.75" customHeight="1" x14ac:dyDescent="0.25">
      <c r="B11" s="1"/>
      <c r="C11" s="217"/>
      <c r="D11" s="239">
        <v>2</v>
      </c>
      <c r="E11" s="240" t="str">
        <f>IF(DATOS!E22=0,"",DATOS!E22)</f>
        <v/>
      </c>
      <c r="F11" s="241"/>
      <c r="G11" s="242">
        <f>IF(DATOS!O22=DATOS!$Q$21,DATOS!F22,0)</f>
        <v>0</v>
      </c>
      <c r="H11" s="243">
        <f>IF(DATOS!O22=DATOS!$Q$21,DATOS!G22,0)</f>
        <v>0</v>
      </c>
      <c r="I11" s="244">
        <f t="shared" si="0"/>
        <v>0</v>
      </c>
      <c r="J11" s="241"/>
      <c r="K11" s="245">
        <f>IF(DATOS!O22=DATOS!$Q$22,DATOS!H22,0)</f>
        <v>0</v>
      </c>
      <c r="L11" s="243">
        <f t="shared" si="1"/>
        <v>0</v>
      </c>
      <c r="M11" s="244">
        <f t="shared" si="2"/>
        <v>0</v>
      </c>
      <c r="N11" s="241"/>
      <c r="O11" s="246">
        <f t="shared" si="3"/>
        <v>0</v>
      </c>
      <c r="P11" s="244">
        <f t="shared" si="4"/>
        <v>0</v>
      </c>
      <c r="Q11" s="244">
        <f t="shared" si="5"/>
        <v>0</v>
      </c>
      <c r="R11" s="241"/>
      <c r="S11" s="248" t="str">
        <f>IF(DATOS!I22=0,"",DATOS!I22)</f>
        <v/>
      </c>
      <c r="T11" s="247" t="str">
        <f>IF(DATOS!J22=0,"",DATOS!J22)</f>
        <v/>
      </c>
      <c r="U11" s="247" t="str">
        <f>IF(DATOS!K22=0,"",DATOS!K22)</f>
        <v/>
      </c>
      <c r="V11" s="224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</row>
    <row r="12" spans="2:41" ht="12.75" customHeight="1" x14ac:dyDescent="0.25">
      <c r="B12" s="1"/>
      <c r="C12" s="217"/>
      <c r="D12" s="239">
        <v>3</v>
      </c>
      <c r="E12" s="240" t="str">
        <f>IF(DATOS!E23=0,"",DATOS!E23)</f>
        <v/>
      </c>
      <c r="F12" s="241"/>
      <c r="G12" s="242">
        <f>IF(DATOS!O23=DATOS!$Q$21,DATOS!F23,0)</f>
        <v>0</v>
      </c>
      <c r="H12" s="243">
        <f>IF(DATOS!O23=DATOS!$Q$21,DATOS!G23,0)</f>
        <v>0</v>
      </c>
      <c r="I12" s="244">
        <f t="shared" si="0"/>
        <v>0</v>
      </c>
      <c r="J12" s="241"/>
      <c r="K12" s="245">
        <f>IF(DATOS!O23=DATOS!$Q$22,DATOS!H23,0)</f>
        <v>0</v>
      </c>
      <c r="L12" s="243">
        <f t="shared" si="1"/>
        <v>0</v>
      </c>
      <c r="M12" s="244">
        <f t="shared" si="2"/>
        <v>0</v>
      </c>
      <c r="N12" s="241"/>
      <c r="O12" s="246">
        <f t="shared" si="3"/>
        <v>0</v>
      </c>
      <c r="P12" s="244">
        <f t="shared" si="4"/>
        <v>0</v>
      </c>
      <c r="Q12" s="244">
        <f t="shared" si="5"/>
        <v>0</v>
      </c>
      <c r="R12" s="241"/>
      <c r="S12" s="248" t="str">
        <f>IF(DATOS!I23=0,"",DATOS!I23)</f>
        <v/>
      </c>
      <c r="T12" s="247" t="str">
        <f>IF(DATOS!J23=0,"",DATOS!J23)</f>
        <v/>
      </c>
      <c r="U12" s="247" t="str">
        <f>IF(DATOS!K23=0,"",DATOS!K23)</f>
        <v/>
      </c>
      <c r="V12" s="224"/>
      <c r="X12" s="225"/>
      <c r="Y12" s="225"/>
      <c r="Z12" s="225"/>
      <c r="AA12" s="225"/>
      <c r="AB12" s="225"/>
      <c r="AC12" s="225"/>
      <c r="AD12" s="225"/>
      <c r="AE12" s="225"/>
      <c r="AF12" s="225"/>
      <c r="AG12" s="225"/>
      <c r="AH12" s="225"/>
      <c r="AI12" s="225"/>
      <c r="AJ12" s="225"/>
      <c r="AK12" s="225"/>
      <c r="AL12" s="225"/>
      <c r="AM12" s="225"/>
      <c r="AN12" s="225"/>
      <c r="AO12" s="225"/>
    </row>
    <row r="13" spans="2:41" ht="12.75" customHeight="1" x14ac:dyDescent="0.25">
      <c r="B13" s="1"/>
      <c r="C13" s="217"/>
      <c r="D13" s="239">
        <v>4</v>
      </c>
      <c r="E13" s="240" t="str">
        <f>IF(DATOS!E24=0,"",DATOS!E24)</f>
        <v/>
      </c>
      <c r="F13" s="241"/>
      <c r="G13" s="242">
        <f>IF(DATOS!O24=DATOS!$Q$21,DATOS!F24,0)</f>
        <v>0</v>
      </c>
      <c r="H13" s="243">
        <f>IF(DATOS!O24=DATOS!$Q$21,DATOS!G24,0)</f>
        <v>0</v>
      </c>
      <c r="I13" s="244">
        <f t="shared" si="0"/>
        <v>0</v>
      </c>
      <c r="J13" s="241"/>
      <c r="K13" s="245">
        <f>IF(DATOS!O24=DATOS!$Q$22,DATOS!H24,0)</f>
        <v>0</v>
      </c>
      <c r="L13" s="243">
        <f t="shared" si="1"/>
        <v>0</v>
      </c>
      <c r="M13" s="244">
        <f t="shared" si="2"/>
        <v>0</v>
      </c>
      <c r="N13" s="241"/>
      <c r="O13" s="246">
        <f t="shared" si="3"/>
        <v>0</v>
      </c>
      <c r="P13" s="244">
        <f t="shared" si="4"/>
        <v>0</v>
      </c>
      <c r="Q13" s="244">
        <f t="shared" si="5"/>
        <v>0</v>
      </c>
      <c r="R13" s="241"/>
      <c r="S13" s="248" t="str">
        <f>IF(DATOS!I24=0,"",DATOS!I24)</f>
        <v/>
      </c>
      <c r="T13" s="247" t="str">
        <f>IF(DATOS!J24=0,"",DATOS!J24)</f>
        <v/>
      </c>
      <c r="U13" s="247" t="str">
        <f>IF(DATOS!K24=0,"",DATOS!K24)</f>
        <v/>
      </c>
      <c r="V13" s="224"/>
      <c r="X13" s="22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</row>
    <row r="14" spans="2:41" ht="12.75" customHeight="1" x14ac:dyDescent="0.25">
      <c r="B14" s="1"/>
      <c r="C14" s="217"/>
      <c r="D14" s="239">
        <v>5</v>
      </c>
      <c r="E14" s="240" t="str">
        <f>IF(DATOS!E25=0,"",DATOS!E25)</f>
        <v/>
      </c>
      <c r="F14" s="241"/>
      <c r="G14" s="242">
        <f>IF(DATOS!O25=DATOS!$Q$21,DATOS!F25,0)</f>
        <v>0</v>
      </c>
      <c r="H14" s="243">
        <f>IF(DATOS!O25=DATOS!$Q$21,DATOS!G25,0)</f>
        <v>0</v>
      </c>
      <c r="I14" s="244">
        <f t="shared" si="0"/>
        <v>0</v>
      </c>
      <c r="J14" s="241"/>
      <c r="K14" s="245">
        <f>IF(DATOS!O25=DATOS!$Q$22,DATOS!H25,0)</f>
        <v>0</v>
      </c>
      <c r="L14" s="243">
        <f t="shared" si="1"/>
        <v>0</v>
      </c>
      <c r="M14" s="244">
        <f t="shared" si="2"/>
        <v>0</v>
      </c>
      <c r="N14" s="241"/>
      <c r="O14" s="246">
        <f t="shared" si="3"/>
        <v>0</v>
      </c>
      <c r="P14" s="244">
        <f t="shared" si="4"/>
        <v>0</v>
      </c>
      <c r="Q14" s="244">
        <f t="shared" si="5"/>
        <v>0</v>
      </c>
      <c r="R14" s="241"/>
      <c r="S14" s="248" t="str">
        <f>IF(DATOS!I25=0,"",DATOS!I25)</f>
        <v/>
      </c>
      <c r="T14" s="247" t="str">
        <f>IF(DATOS!J25=0,"",DATOS!J25)</f>
        <v/>
      </c>
      <c r="U14" s="247" t="str">
        <f>IF(DATOS!K25=0,"",DATOS!K25)</f>
        <v/>
      </c>
      <c r="V14" s="224"/>
      <c r="X14" s="22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</row>
    <row r="15" spans="2:41" ht="12.75" customHeight="1" x14ac:dyDescent="0.25">
      <c r="B15" s="1"/>
      <c r="C15" s="217"/>
      <c r="D15" s="239">
        <v>6</v>
      </c>
      <c r="E15" s="240" t="str">
        <f>IF(DATOS!E26=0,"",DATOS!E26)</f>
        <v/>
      </c>
      <c r="F15" s="241"/>
      <c r="G15" s="242">
        <f>IF(DATOS!O26=DATOS!$Q$21,DATOS!F26,0)</f>
        <v>0</v>
      </c>
      <c r="H15" s="243">
        <f>IF(DATOS!O26=DATOS!$Q$21,DATOS!G26,0)</f>
        <v>0</v>
      </c>
      <c r="I15" s="244">
        <f t="shared" si="0"/>
        <v>0</v>
      </c>
      <c r="J15" s="241"/>
      <c r="K15" s="245">
        <f>IF(DATOS!O26=DATOS!$Q$22,DATOS!H26,0)</f>
        <v>0</v>
      </c>
      <c r="L15" s="243">
        <f t="shared" si="1"/>
        <v>0</v>
      </c>
      <c r="M15" s="244">
        <f t="shared" si="2"/>
        <v>0</v>
      </c>
      <c r="N15" s="241"/>
      <c r="O15" s="246">
        <f t="shared" si="3"/>
        <v>0</v>
      </c>
      <c r="P15" s="244">
        <f t="shared" si="4"/>
        <v>0</v>
      </c>
      <c r="Q15" s="244">
        <f t="shared" si="5"/>
        <v>0</v>
      </c>
      <c r="R15" s="241"/>
      <c r="S15" s="248" t="str">
        <f>IF(DATOS!I26=0,"",DATOS!I26)</f>
        <v/>
      </c>
      <c r="T15" s="247" t="str">
        <f>IF(DATOS!J26=0,"",DATOS!J26)</f>
        <v/>
      </c>
      <c r="U15" s="247" t="str">
        <f>IF(DATOS!K26=0,"",DATOS!K26)</f>
        <v/>
      </c>
      <c r="V15" s="224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</row>
    <row r="16" spans="2:41" ht="12.75" customHeight="1" x14ac:dyDescent="0.25">
      <c r="B16" s="1"/>
      <c r="C16" s="217"/>
      <c r="D16" s="239">
        <v>7</v>
      </c>
      <c r="E16" s="240" t="str">
        <f>IF(DATOS!E27=0,"",DATOS!E27)</f>
        <v/>
      </c>
      <c r="F16" s="241"/>
      <c r="G16" s="242">
        <f>IF(DATOS!O27=DATOS!$Q$21,DATOS!F27,0)</f>
        <v>0</v>
      </c>
      <c r="H16" s="243">
        <f>IF(DATOS!O27=DATOS!$Q$21,DATOS!G27,0)</f>
        <v>0</v>
      </c>
      <c r="I16" s="244">
        <f t="shared" si="0"/>
        <v>0</v>
      </c>
      <c r="J16" s="241"/>
      <c r="K16" s="245">
        <f>IF(DATOS!O27=DATOS!$Q$22,DATOS!H27,0)</f>
        <v>0</v>
      </c>
      <c r="L16" s="243">
        <f t="shared" si="1"/>
        <v>0</v>
      </c>
      <c r="M16" s="244">
        <f t="shared" si="2"/>
        <v>0</v>
      </c>
      <c r="N16" s="241"/>
      <c r="O16" s="246">
        <f t="shared" si="3"/>
        <v>0</v>
      </c>
      <c r="P16" s="244">
        <f t="shared" si="4"/>
        <v>0</v>
      </c>
      <c r="Q16" s="244">
        <f t="shared" si="5"/>
        <v>0</v>
      </c>
      <c r="R16" s="241"/>
      <c r="S16" s="248" t="str">
        <f>IF(DATOS!I27=0,"",DATOS!I27)</f>
        <v/>
      </c>
      <c r="T16" s="247" t="str">
        <f>IF(DATOS!J27=0,"",DATOS!J27)</f>
        <v/>
      </c>
      <c r="U16" s="247" t="str">
        <f>IF(DATOS!K27=0,"",DATOS!K27)</f>
        <v/>
      </c>
      <c r="V16" s="224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</row>
    <row r="17" spans="2:41" ht="12.75" customHeight="1" x14ac:dyDescent="0.25">
      <c r="B17" s="1"/>
      <c r="C17" s="217"/>
      <c r="D17" s="239">
        <v>8</v>
      </c>
      <c r="E17" s="240" t="str">
        <f>IF(DATOS!E28=0,"",DATOS!E28)</f>
        <v/>
      </c>
      <c r="F17" s="241"/>
      <c r="G17" s="242">
        <f>IF(DATOS!O28=DATOS!$Q$21,DATOS!F28,0)</f>
        <v>0</v>
      </c>
      <c r="H17" s="243">
        <f>IF(DATOS!O28=DATOS!$Q$21,DATOS!G28,0)</f>
        <v>0</v>
      </c>
      <c r="I17" s="244">
        <f t="shared" si="0"/>
        <v>0</v>
      </c>
      <c r="J17" s="241"/>
      <c r="K17" s="245">
        <f>IF(DATOS!O28=DATOS!$Q$22,DATOS!H28,0)</f>
        <v>0</v>
      </c>
      <c r="L17" s="243">
        <f t="shared" si="1"/>
        <v>0</v>
      </c>
      <c r="M17" s="244">
        <f t="shared" si="2"/>
        <v>0</v>
      </c>
      <c r="N17" s="241"/>
      <c r="O17" s="246">
        <f t="shared" si="3"/>
        <v>0</v>
      </c>
      <c r="P17" s="244">
        <f t="shared" si="4"/>
        <v>0</v>
      </c>
      <c r="Q17" s="244">
        <f t="shared" si="5"/>
        <v>0</v>
      </c>
      <c r="R17" s="241"/>
      <c r="S17" s="248" t="str">
        <f>IF(DATOS!I28=0,"",DATOS!I28)</f>
        <v/>
      </c>
      <c r="T17" s="247" t="str">
        <f>IF(DATOS!J28=0,"",DATOS!J28)</f>
        <v/>
      </c>
      <c r="U17" s="247" t="str">
        <f>IF(DATOS!K28=0,"",DATOS!K28)</f>
        <v/>
      </c>
      <c r="V17" s="224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</row>
    <row r="18" spans="2:41" ht="12.75" customHeight="1" x14ac:dyDescent="0.25">
      <c r="B18" s="1"/>
      <c r="C18" s="217"/>
      <c r="D18" s="239">
        <v>9</v>
      </c>
      <c r="E18" s="240" t="str">
        <f>IF(DATOS!E29=0,"",DATOS!E29)</f>
        <v/>
      </c>
      <c r="F18" s="241"/>
      <c r="G18" s="242">
        <f>IF(DATOS!O29=DATOS!$Q$21,DATOS!F29,0)</f>
        <v>0</v>
      </c>
      <c r="H18" s="243">
        <f>IF(DATOS!O29=DATOS!$Q$21,DATOS!G29,0)</f>
        <v>0</v>
      </c>
      <c r="I18" s="244">
        <f t="shared" si="0"/>
        <v>0</v>
      </c>
      <c r="J18" s="241"/>
      <c r="K18" s="245">
        <f>IF(DATOS!O29=DATOS!$Q$22,DATOS!H29,0)</f>
        <v>0</v>
      </c>
      <c r="L18" s="243">
        <f t="shared" si="1"/>
        <v>0</v>
      </c>
      <c r="M18" s="244">
        <f t="shared" si="2"/>
        <v>0</v>
      </c>
      <c r="N18" s="241"/>
      <c r="O18" s="246">
        <f t="shared" si="3"/>
        <v>0</v>
      </c>
      <c r="P18" s="244">
        <f t="shared" si="4"/>
        <v>0</v>
      </c>
      <c r="Q18" s="244">
        <f t="shared" si="5"/>
        <v>0</v>
      </c>
      <c r="R18" s="241"/>
      <c r="S18" s="248" t="str">
        <f>IF(DATOS!I29=0,"",DATOS!I29)</f>
        <v/>
      </c>
      <c r="T18" s="247" t="str">
        <f>IF(DATOS!J29=0,"",DATOS!J29)</f>
        <v/>
      </c>
      <c r="U18" s="247" t="str">
        <f>IF(DATOS!K29=0,"",DATOS!K29)</f>
        <v/>
      </c>
      <c r="V18" s="224"/>
      <c r="X18" s="22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</row>
    <row r="19" spans="2:41" ht="12.75" customHeight="1" x14ac:dyDescent="0.25">
      <c r="B19" s="1"/>
      <c r="C19" s="217"/>
      <c r="D19" s="239">
        <v>10</v>
      </c>
      <c r="E19" s="240" t="str">
        <f>IF(DATOS!E30=0,"",DATOS!E30)</f>
        <v/>
      </c>
      <c r="F19" s="241"/>
      <c r="G19" s="242">
        <f>IF(DATOS!O30=DATOS!$Q$21,DATOS!F30,0)</f>
        <v>0</v>
      </c>
      <c r="H19" s="243">
        <f>IF(DATOS!O30=DATOS!$Q$21,DATOS!G30,0)</f>
        <v>0</v>
      </c>
      <c r="I19" s="244">
        <f t="shared" si="0"/>
        <v>0</v>
      </c>
      <c r="J19" s="241"/>
      <c r="K19" s="245">
        <f>IF(DATOS!O30=DATOS!$Q$22,DATOS!H30,0)</f>
        <v>0</v>
      </c>
      <c r="L19" s="243">
        <f t="shared" si="1"/>
        <v>0</v>
      </c>
      <c r="M19" s="244">
        <f t="shared" si="2"/>
        <v>0</v>
      </c>
      <c r="N19" s="241"/>
      <c r="O19" s="246">
        <f t="shared" si="3"/>
        <v>0</v>
      </c>
      <c r="P19" s="244">
        <f t="shared" si="4"/>
        <v>0</v>
      </c>
      <c r="Q19" s="244">
        <f t="shared" si="5"/>
        <v>0</v>
      </c>
      <c r="R19" s="241"/>
      <c r="S19" s="248" t="str">
        <f>IF(DATOS!I30=0,"",DATOS!I30)</f>
        <v/>
      </c>
      <c r="T19" s="247" t="str">
        <f>IF(DATOS!J30=0,"",DATOS!J30)</f>
        <v/>
      </c>
      <c r="U19" s="247" t="str">
        <f>IF(DATOS!K30=0,"",DATOS!K30)</f>
        <v/>
      </c>
      <c r="V19" s="224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</row>
    <row r="20" spans="2:41" ht="12.75" customHeight="1" x14ac:dyDescent="0.25">
      <c r="B20" s="1"/>
      <c r="C20" s="217"/>
      <c r="D20" s="239">
        <v>11</v>
      </c>
      <c r="E20" s="240" t="str">
        <f>IF(DATOS!E31=0,"",DATOS!E31)</f>
        <v/>
      </c>
      <c r="F20" s="241"/>
      <c r="G20" s="242">
        <f>IF(DATOS!O31=DATOS!$Q$21,DATOS!F31,0)</f>
        <v>0</v>
      </c>
      <c r="H20" s="243">
        <f>IF(DATOS!O31=DATOS!$Q$21,DATOS!G31,0)</f>
        <v>0</v>
      </c>
      <c r="I20" s="244">
        <f t="shared" si="0"/>
        <v>0</v>
      </c>
      <c r="J20" s="241"/>
      <c r="K20" s="245">
        <f>IF(DATOS!O31=DATOS!$Q$22,DATOS!H31,0)</f>
        <v>0</v>
      </c>
      <c r="L20" s="243">
        <f t="shared" si="1"/>
        <v>0</v>
      </c>
      <c r="M20" s="244">
        <f t="shared" si="2"/>
        <v>0</v>
      </c>
      <c r="N20" s="241"/>
      <c r="O20" s="246">
        <f t="shared" si="3"/>
        <v>0</v>
      </c>
      <c r="P20" s="244">
        <f t="shared" si="4"/>
        <v>0</v>
      </c>
      <c r="Q20" s="244">
        <f t="shared" si="5"/>
        <v>0</v>
      </c>
      <c r="R20" s="241"/>
      <c r="S20" s="248" t="str">
        <f>IF(DATOS!I31=0,"",DATOS!I31)</f>
        <v/>
      </c>
      <c r="T20" s="247" t="str">
        <f>IF(DATOS!J31=0,"",DATOS!J31)</f>
        <v/>
      </c>
      <c r="U20" s="247" t="str">
        <f>IF(DATOS!K31=0,"",DATOS!K31)</f>
        <v/>
      </c>
      <c r="V20" s="224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</row>
    <row r="21" spans="2:41" ht="12.75" customHeight="1" x14ac:dyDescent="0.25">
      <c r="B21" s="1"/>
      <c r="C21" s="217"/>
      <c r="D21" s="239">
        <v>12</v>
      </c>
      <c r="E21" s="240" t="str">
        <f>IF(DATOS!E32=0,"",DATOS!E32)</f>
        <v/>
      </c>
      <c r="F21" s="241"/>
      <c r="G21" s="242">
        <f>IF(DATOS!O32=DATOS!$Q$21,DATOS!F32,0)</f>
        <v>0</v>
      </c>
      <c r="H21" s="243">
        <f>IF(DATOS!O32=DATOS!$Q$21,DATOS!G32,0)</f>
        <v>0</v>
      </c>
      <c r="I21" s="244">
        <f t="shared" si="0"/>
        <v>0</v>
      </c>
      <c r="J21" s="241"/>
      <c r="K21" s="245">
        <f>IF(DATOS!O32=DATOS!$Q$22,DATOS!H32,0)</f>
        <v>0</v>
      </c>
      <c r="L21" s="243">
        <f t="shared" si="1"/>
        <v>0</v>
      </c>
      <c r="M21" s="244">
        <f t="shared" si="2"/>
        <v>0</v>
      </c>
      <c r="N21" s="241"/>
      <c r="O21" s="246">
        <f t="shared" si="3"/>
        <v>0</v>
      </c>
      <c r="P21" s="244">
        <f t="shared" si="4"/>
        <v>0</v>
      </c>
      <c r="Q21" s="244">
        <f t="shared" si="5"/>
        <v>0</v>
      </c>
      <c r="R21" s="241"/>
      <c r="S21" s="248" t="str">
        <f>IF(DATOS!I32=0,"",DATOS!I32)</f>
        <v/>
      </c>
      <c r="T21" s="247" t="str">
        <f>IF(DATOS!J32=0,"",DATOS!J32)</f>
        <v/>
      </c>
      <c r="U21" s="247" t="str">
        <f>IF(DATOS!K32=0,"",DATOS!K32)</f>
        <v/>
      </c>
      <c r="V21" s="224"/>
      <c r="X21" s="225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</row>
    <row r="22" spans="2:41" ht="12.75" customHeight="1" x14ac:dyDescent="0.25">
      <c r="B22" s="1"/>
      <c r="C22" s="217"/>
      <c r="D22" s="239">
        <v>13</v>
      </c>
      <c r="E22" s="240" t="str">
        <f>IF(DATOS!E33=0,"",DATOS!E33)</f>
        <v/>
      </c>
      <c r="F22" s="241"/>
      <c r="G22" s="242">
        <f>IF(DATOS!O33=DATOS!$Q$21,DATOS!F33,0)</f>
        <v>0</v>
      </c>
      <c r="H22" s="243">
        <f>IF(DATOS!O33=DATOS!$Q$21,DATOS!G33,0)</f>
        <v>0</v>
      </c>
      <c r="I22" s="244">
        <f t="shared" si="0"/>
        <v>0</v>
      </c>
      <c r="J22" s="241"/>
      <c r="K22" s="245">
        <f>IF(DATOS!O33=DATOS!$Q$22,DATOS!H33,0)</f>
        <v>0</v>
      </c>
      <c r="L22" s="243">
        <f t="shared" si="1"/>
        <v>0</v>
      </c>
      <c r="M22" s="244">
        <f t="shared" si="2"/>
        <v>0</v>
      </c>
      <c r="N22" s="241"/>
      <c r="O22" s="246">
        <f t="shared" si="3"/>
        <v>0</v>
      </c>
      <c r="P22" s="244">
        <f t="shared" si="4"/>
        <v>0</v>
      </c>
      <c r="Q22" s="244">
        <f t="shared" si="5"/>
        <v>0</v>
      </c>
      <c r="R22" s="241"/>
      <c r="S22" s="248" t="str">
        <f>IF(DATOS!I33=0,"",DATOS!I33)</f>
        <v/>
      </c>
      <c r="T22" s="247" t="str">
        <f>IF(DATOS!J33=0,"",DATOS!J33)</f>
        <v/>
      </c>
      <c r="U22" s="247" t="str">
        <f>IF(DATOS!K33=0,"",DATOS!K33)</f>
        <v/>
      </c>
      <c r="V22" s="224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</row>
    <row r="23" spans="2:41" ht="12.75" customHeight="1" x14ac:dyDescent="0.25">
      <c r="B23" s="1"/>
      <c r="C23" s="217"/>
      <c r="D23" s="239">
        <v>14</v>
      </c>
      <c r="E23" s="240" t="str">
        <f>IF(DATOS!E34=0,"",DATOS!E34)</f>
        <v/>
      </c>
      <c r="F23" s="241"/>
      <c r="G23" s="242">
        <f>IF(DATOS!O34=DATOS!$Q$21,DATOS!F34,0)</f>
        <v>0</v>
      </c>
      <c r="H23" s="243">
        <f>IF(DATOS!O34=DATOS!$Q$21,DATOS!G34,0)</f>
        <v>0</v>
      </c>
      <c r="I23" s="244">
        <f t="shared" si="0"/>
        <v>0</v>
      </c>
      <c r="J23" s="241"/>
      <c r="K23" s="245">
        <f>IF(DATOS!O34=DATOS!$Q$22,DATOS!H34,0)</f>
        <v>0</v>
      </c>
      <c r="L23" s="243">
        <f t="shared" si="1"/>
        <v>0</v>
      </c>
      <c r="M23" s="244">
        <f t="shared" si="2"/>
        <v>0</v>
      </c>
      <c r="N23" s="241"/>
      <c r="O23" s="246">
        <f t="shared" si="3"/>
        <v>0</v>
      </c>
      <c r="P23" s="244">
        <f t="shared" si="4"/>
        <v>0</v>
      </c>
      <c r="Q23" s="244">
        <f t="shared" si="5"/>
        <v>0</v>
      </c>
      <c r="R23" s="241"/>
      <c r="S23" s="248" t="str">
        <f>IF(DATOS!I34=0,"",DATOS!I34)</f>
        <v/>
      </c>
      <c r="T23" s="247" t="str">
        <f>IF(DATOS!J34=0,"",DATOS!J34)</f>
        <v/>
      </c>
      <c r="U23" s="247" t="str">
        <f>IF(DATOS!K34=0,"",DATOS!K34)</f>
        <v/>
      </c>
      <c r="V23" s="224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</row>
    <row r="24" spans="2:41" ht="12.75" customHeight="1" x14ac:dyDescent="0.25">
      <c r="B24" s="1"/>
      <c r="C24" s="217"/>
      <c r="D24" s="239">
        <v>15</v>
      </c>
      <c r="E24" s="240" t="str">
        <f>IF(DATOS!E35=0,"",DATOS!E35)</f>
        <v/>
      </c>
      <c r="F24" s="241"/>
      <c r="G24" s="242">
        <f>IF(DATOS!O35=DATOS!$Q$21,DATOS!F35,0)</f>
        <v>0</v>
      </c>
      <c r="H24" s="243">
        <f>IF(DATOS!O35=DATOS!$Q$21,DATOS!G35,0)</f>
        <v>0</v>
      </c>
      <c r="I24" s="244">
        <f t="shared" si="0"/>
        <v>0</v>
      </c>
      <c r="J24" s="241"/>
      <c r="K24" s="245">
        <f>IF(DATOS!O35=DATOS!$Q$22,DATOS!H35,0)</f>
        <v>0</v>
      </c>
      <c r="L24" s="243">
        <f t="shared" si="1"/>
        <v>0</v>
      </c>
      <c r="M24" s="244">
        <f t="shared" si="2"/>
        <v>0</v>
      </c>
      <c r="N24" s="241"/>
      <c r="O24" s="246">
        <f t="shared" si="3"/>
        <v>0</v>
      </c>
      <c r="P24" s="244">
        <f t="shared" si="4"/>
        <v>0</v>
      </c>
      <c r="Q24" s="244">
        <f t="shared" si="5"/>
        <v>0</v>
      </c>
      <c r="R24" s="241"/>
      <c r="S24" s="248" t="str">
        <f>IF(DATOS!I35=0,"",DATOS!I35)</f>
        <v/>
      </c>
      <c r="T24" s="247" t="str">
        <f>IF(DATOS!J35=0,"",DATOS!J35)</f>
        <v/>
      </c>
      <c r="U24" s="247" t="str">
        <f>IF(DATOS!K35=0,"",DATOS!K35)</f>
        <v/>
      </c>
      <c r="V24" s="224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</row>
    <row r="25" spans="2:41" ht="12.75" customHeight="1" x14ac:dyDescent="0.25">
      <c r="B25" s="1"/>
      <c r="C25" s="217"/>
      <c r="D25" s="239">
        <v>16</v>
      </c>
      <c r="E25" s="240" t="str">
        <f>IF(DATOS!E36=0,"",DATOS!E36)</f>
        <v/>
      </c>
      <c r="F25" s="241"/>
      <c r="G25" s="242">
        <f>IF(DATOS!O36=DATOS!$Q$21,DATOS!F36,0)</f>
        <v>0</v>
      </c>
      <c r="H25" s="243">
        <f>IF(DATOS!O36=DATOS!$Q$21,DATOS!G36,0)</f>
        <v>0</v>
      </c>
      <c r="I25" s="244">
        <f t="shared" si="0"/>
        <v>0</v>
      </c>
      <c r="J25" s="241"/>
      <c r="K25" s="245">
        <f>IF(DATOS!O36=DATOS!$Q$22,DATOS!H36,0)</f>
        <v>0</v>
      </c>
      <c r="L25" s="243">
        <f t="shared" si="1"/>
        <v>0</v>
      </c>
      <c r="M25" s="244">
        <f t="shared" si="2"/>
        <v>0</v>
      </c>
      <c r="N25" s="241"/>
      <c r="O25" s="246">
        <f t="shared" si="3"/>
        <v>0</v>
      </c>
      <c r="P25" s="244">
        <f t="shared" si="4"/>
        <v>0</v>
      </c>
      <c r="Q25" s="244">
        <f t="shared" si="5"/>
        <v>0</v>
      </c>
      <c r="R25" s="241"/>
      <c r="S25" s="248" t="str">
        <f>IF(DATOS!I36=0,"",DATOS!I36)</f>
        <v/>
      </c>
      <c r="T25" s="247" t="str">
        <f>IF(DATOS!J36=0,"",DATOS!J36)</f>
        <v/>
      </c>
      <c r="U25" s="247" t="str">
        <f>IF(DATOS!K36=0,"",DATOS!K36)</f>
        <v/>
      </c>
      <c r="V25" s="224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</row>
    <row r="26" spans="2:41" ht="12.75" customHeight="1" x14ac:dyDescent="0.25">
      <c r="B26" s="1"/>
      <c r="C26" s="217"/>
      <c r="D26" s="239">
        <v>17</v>
      </c>
      <c r="E26" s="240" t="str">
        <f>IF(DATOS!E37=0,"",DATOS!E37)</f>
        <v/>
      </c>
      <c r="F26" s="241"/>
      <c r="G26" s="242">
        <f>IF(DATOS!O37=DATOS!$Q$21,DATOS!F37,0)</f>
        <v>0</v>
      </c>
      <c r="H26" s="243">
        <f>IF(DATOS!O37=DATOS!$Q$21,DATOS!G37,0)</f>
        <v>0</v>
      </c>
      <c r="I26" s="244">
        <f t="shared" si="0"/>
        <v>0</v>
      </c>
      <c r="J26" s="241"/>
      <c r="K26" s="245">
        <f>IF(DATOS!O37=DATOS!$Q$22,DATOS!H37,0)</f>
        <v>0</v>
      </c>
      <c r="L26" s="243">
        <f t="shared" si="1"/>
        <v>0</v>
      </c>
      <c r="M26" s="244">
        <f t="shared" si="2"/>
        <v>0</v>
      </c>
      <c r="N26" s="241"/>
      <c r="O26" s="246">
        <f t="shared" si="3"/>
        <v>0</v>
      </c>
      <c r="P26" s="244">
        <f t="shared" si="4"/>
        <v>0</v>
      </c>
      <c r="Q26" s="244">
        <f t="shared" si="5"/>
        <v>0</v>
      </c>
      <c r="R26" s="241"/>
      <c r="S26" s="249" t="str">
        <f>IF(DATOS!I37=0,"",DATOS!I37)</f>
        <v/>
      </c>
      <c r="T26" s="247" t="str">
        <f>IF(DATOS!J37=0,"",DATOS!J37)</f>
        <v/>
      </c>
      <c r="U26" s="247" t="str">
        <f>IF(DATOS!K37=0,"",DATOS!K37)</f>
        <v/>
      </c>
      <c r="V26" s="224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</row>
    <row r="27" spans="2:41" ht="12.75" customHeight="1" x14ac:dyDescent="0.25">
      <c r="B27" s="1"/>
      <c r="C27" s="250"/>
      <c r="D27" s="239">
        <v>18</v>
      </c>
      <c r="E27" s="240" t="str">
        <f>IF(DATOS!E38=0,"",DATOS!E38)</f>
        <v/>
      </c>
      <c r="F27" s="241"/>
      <c r="G27" s="242">
        <f>IF(DATOS!O38=DATOS!$Q$21,DATOS!F38,0)</f>
        <v>0</v>
      </c>
      <c r="H27" s="243">
        <f>IF(DATOS!O38=DATOS!$Q$21,DATOS!G38,0)</f>
        <v>0</v>
      </c>
      <c r="I27" s="244">
        <f t="shared" si="0"/>
        <v>0</v>
      </c>
      <c r="J27" s="241"/>
      <c r="K27" s="245">
        <f>IF(DATOS!O38=DATOS!$Q$22,DATOS!H38,0)</f>
        <v>0</v>
      </c>
      <c r="L27" s="243">
        <f t="shared" si="1"/>
        <v>0</v>
      </c>
      <c r="M27" s="244">
        <f t="shared" si="2"/>
        <v>0</v>
      </c>
      <c r="N27" s="241"/>
      <c r="O27" s="246">
        <f t="shared" si="3"/>
        <v>0</v>
      </c>
      <c r="P27" s="244">
        <f t="shared" si="4"/>
        <v>0</v>
      </c>
      <c r="Q27" s="244">
        <f t="shared" si="5"/>
        <v>0</v>
      </c>
      <c r="R27" s="241"/>
      <c r="S27" s="249" t="str">
        <f>IF(DATOS!I38=0,"",DATOS!I38)</f>
        <v/>
      </c>
      <c r="T27" s="247" t="str">
        <f>IF(DATOS!J38=0,"",DATOS!J38)</f>
        <v/>
      </c>
      <c r="U27" s="247" t="str">
        <f>IF(DATOS!K38=0,"",DATOS!K38)</f>
        <v/>
      </c>
      <c r="V27" s="224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</row>
    <row r="28" spans="2:41" ht="12.75" customHeight="1" x14ac:dyDescent="0.25">
      <c r="B28" s="1"/>
      <c r="C28" s="251" t="s">
        <v>113</v>
      </c>
      <c r="D28" s="239">
        <v>19</v>
      </c>
      <c r="E28" s="240" t="str">
        <f>IF(DATOS!E39=0,"",DATOS!E39)</f>
        <v/>
      </c>
      <c r="F28" s="241"/>
      <c r="G28" s="242">
        <f>IF(DATOS!O39=DATOS!$Q$21,DATOS!F39,0)</f>
        <v>0</v>
      </c>
      <c r="H28" s="243">
        <f>IF(DATOS!O39=DATOS!$Q$21,DATOS!G39,0)</f>
        <v>0</v>
      </c>
      <c r="I28" s="244">
        <f t="shared" si="0"/>
        <v>0</v>
      </c>
      <c r="J28" s="241"/>
      <c r="K28" s="245">
        <f>IF(DATOS!O39=DATOS!$Q$22,DATOS!H39,0)</f>
        <v>0</v>
      </c>
      <c r="L28" s="243">
        <f t="shared" si="1"/>
        <v>0</v>
      </c>
      <c r="M28" s="244">
        <f t="shared" si="2"/>
        <v>0</v>
      </c>
      <c r="N28" s="241"/>
      <c r="O28" s="246">
        <f t="shared" si="3"/>
        <v>0</v>
      </c>
      <c r="P28" s="244">
        <f t="shared" si="4"/>
        <v>0</v>
      </c>
      <c r="Q28" s="244">
        <f t="shared" si="5"/>
        <v>0</v>
      </c>
      <c r="R28" s="241"/>
      <c r="S28" s="249" t="str">
        <f>IF(DATOS!I39=0,"",DATOS!I39)</f>
        <v/>
      </c>
      <c r="T28" s="247" t="str">
        <f>IF(DATOS!J39=0,"",DATOS!J39)</f>
        <v/>
      </c>
      <c r="U28" s="247" t="str">
        <f>IF(DATOS!K39=0,"",DATOS!K39)</f>
        <v/>
      </c>
      <c r="V28" s="224"/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225"/>
      <c r="AM28" s="225"/>
      <c r="AN28" s="225"/>
      <c r="AO28" s="225"/>
    </row>
    <row r="29" spans="2:41" ht="12.75" customHeight="1" x14ac:dyDescent="0.25">
      <c r="B29" s="1"/>
      <c r="C29" s="217"/>
      <c r="D29" s="239">
        <v>20</v>
      </c>
      <c r="E29" s="240" t="str">
        <f>IF(DATOS!E40=0,"",DATOS!E40)</f>
        <v/>
      </c>
      <c r="F29" s="241"/>
      <c r="G29" s="242">
        <f>IF(DATOS!O40=DATOS!$Q$21,DATOS!F40,0)</f>
        <v>0</v>
      </c>
      <c r="H29" s="243">
        <f>IF(DATOS!O40=DATOS!$Q$21,DATOS!G40,0)</f>
        <v>0</v>
      </c>
      <c r="I29" s="244">
        <f t="shared" si="0"/>
        <v>0</v>
      </c>
      <c r="J29" s="241"/>
      <c r="K29" s="245">
        <f>IF(DATOS!O40=DATOS!$Q$22,DATOS!H40,0)</f>
        <v>0</v>
      </c>
      <c r="L29" s="243">
        <f t="shared" si="1"/>
        <v>0</v>
      </c>
      <c r="M29" s="244">
        <f t="shared" si="2"/>
        <v>0</v>
      </c>
      <c r="N29" s="241"/>
      <c r="O29" s="246">
        <f t="shared" si="3"/>
        <v>0</v>
      </c>
      <c r="P29" s="244">
        <f t="shared" si="4"/>
        <v>0</v>
      </c>
      <c r="Q29" s="244">
        <f t="shared" si="5"/>
        <v>0</v>
      </c>
      <c r="R29" s="241"/>
      <c r="S29" s="249" t="str">
        <f>IF(DATOS!I40=0,"",DATOS!I40)</f>
        <v/>
      </c>
      <c r="T29" s="247" t="str">
        <f>IF(DATOS!J40=0,"",DATOS!J40)</f>
        <v/>
      </c>
      <c r="U29" s="247" t="str">
        <f>IF(DATOS!K40=0,"",DATOS!K40)</f>
        <v/>
      </c>
      <c r="V29" s="224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</row>
    <row r="30" spans="2:41" ht="12.75" hidden="1" customHeight="1" x14ac:dyDescent="0.25">
      <c r="B30" s="1"/>
      <c r="C30" s="217"/>
      <c r="D30" s="239">
        <v>21</v>
      </c>
      <c r="E30" s="240" t="str">
        <f>IF(DATOS!E41=0,"",DATOS!E41)</f>
        <v/>
      </c>
      <c r="F30" s="241"/>
      <c r="G30" s="242">
        <f>IF(DATOS!O41=DATOS!$Q$21,DATOS!F41,0)</f>
        <v>0</v>
      </c>
      <c r="H30" s="243">
        <f>IF(DATOS!O41=DATOS!$Q$21,DATOS!G41,0)</f>
        <v>0</v>
      </c>
      <c r="I30" s="244">
        <f t="shared" si="0"/>
        <v>0</v>
      </c>
      <c r="J30" s="241"/>
      <c r="K30" s="245">
        <f>IF(DATOS!O41=DATOS!$Q$22,DATOS!H41,0)</f>
        <v>0</v>
      </c>
      <c r="L30" s="243">
        <f t="shared" si="1"/>
        <v>0</v>
      </c>
      <c r="M30" s="244">
        <f t="shared" si="2"/>
        <v>0</v>
      </c>
      <c r="N30" s="241"/>
      <c r="O30" s="246">
        <f t="shared" si="3"/>
        <v>0</v>
      </c>
      <c r="P30" s="244">
        <f t="shared" si="4"/>
        <v>0</v>
      </c>
      <c r="Q30" s="244">
        <f t="shared" si="5"/>
        <v>0</v>
      </c>
      <c r="R30" s="241"/>
      <c r="S30" s="249" t="str">
        <f>IF(DATOS!I41=0,"",DATOS!I41)</f>
        <v/>
      </c>
      <c r="T30" s="247" t="str">
        <f>IF(DATOS!J41=0,"",DATOS!J41)</f>
        <v/>
      </c>
      <c r="U30" s="247" t="str">
        <f>IF(DATOS!K41=0,"",DATOS!K41)</f>
        <v/>
      </c>
      <c r="V30" s="224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</row>
    <row r="31" spans="2:41" ht="12.75" hidden="1" customHeight="1" x14ac:dyDescent="0.25">
      <c r="B31" s="1"/>
      <c r="C31" s="217"/>
      <c r="D31" s="239">
        <v>22</v>
      </c>
      <c r="E31" s="240" t="str">
        <f>IF(DATOS!E42=0,"",DATOS!E42)</f>
        <v/>
      </c>
      <c r="F31" s="241"/>
      <c r="G31" s="242">
        <f>IF(DATOS!O42=DATOS!$Q$21,DATOS!F42,0)</f>
        <v>0</v>
      </c>
      <c r="H31" s="243">
        <f>IF(DATOS!O42=DATOS!$Q$21,DATOS!G42,0)</f>
        <v>0</v>
      </c>
      <c r="I31" s="244">
        <f t="shared" si="0"/>
        <v>0</v>
      </c>
      <c r="J31" s="241"/>
      <c r="K31" s="245">
        <f>IF(DATOS!O42=DATOS!$Q$22,DATOS!H42,0)</f>
        <v>0</v>
      </c>
      <c r="L31" s="243">
        <f t="shared" si="1"/>
        <v>0</v>
      </c>
      <c r="M31" s="244">
        <f t="shared" si="2"/>
        <v>0</v>
      </c>
      <c r="N31" s="241"/>
      <c r="O31" s="246">
        <f t="shared" si="3"/>
        <v>0</v>
      </c>
      <c r="P31" s="244">
        <f t="shared" si="4"/>
        <v>0</v>
      </c>
      <c r="Q31" s="244">
        <f t="shared" si="5"/>
        <v>0</v>
      </c>
      <c r="R31" s="241"/>
      <c r="S31" s="249" t="str">
        <f>IF(DATOS!I42=0,"",DATOS!I42)</f>
        <v/>
      </c>
      <c r="T31" s="247" t="str">
        <f>IF(DATOS!J42=0,"",DATOS!J42)</f>
        <v/>
      </c>
      <c r="U31" s="247" t="str">
        <f>IF(DATOS!K42=0,"",DATOS!K42)</f>
        <v/>
      </c>
      <c r="V31" s="224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</row>
    <row r="32" spans="2:41" ht="12.75" hidden="1" customHeight="1" x14ac:dyDescent="0.25">
      <c r="B32" s="1"/>
      <c r="C32" s="217"/>
      <c r="D32" s="239">
        <v>23</v>
      </c>
      <c r="E32" s="240" t="str">
        <f>IF(DATOS!E43=0,"",DATOS!E43)</f>
        <v/>
      </c>
      <c r="F32" s="241"/>
      <c r="G32" s="242">
        <f>IF(DATOS!O43=DATOS!$Q$21,DATOS!F43,0)</f>
        <v>0</v>
      </c>
      <c r="H32" s="243">
        <f>IF(DATOS!O43=DATOS!$Q$21,DATOS!G43,0)</f>
        <v>0</v>
      </c>
      <c r="I32" s="244">
        <f t="shared" si="0"/>
        <v>0</v>
      </c>
      <c r="J32" s="241"/>
      <c r="K32" s="245">
        <f>IF(DATOS!O43=DATOS!$Q$22,DATOS!H43,0)</f>
        <v>0</v>
      </c>
      <c r="L32" s="243">
        <f t="shared" si="1"/>
        <v>0</v>
      </c>
      <c r="M32" s="244">
        <f t="shared" si="2"/>
        <v>0</v>
      </c>
      <c r="N32" s="241"/>
      <c r="O32" s="246">
        <f t="shared" si="3"/>
        <v>0</v>
      </c>
      <c r="P32" s="244">
        <f t="shared" si="4"/>
        <v>0</v>
      </c>
      <c r="Q32" s="244">
        <f t="shared" si="5"/>
        <v>0</v>
      </c>
      <c r="R32" s="241"/>
      <c r="S32" s="249" t="str">
        <f>IF(DATOS!I43=0,"",DATOS!I43)</f>
        <v/>
      </c>
      <c r="T32" s="247" t="str">
        <f>IF(DATOS!J43=0,"",DATOS!J43)</f>
        <v/>
      </c>
      <c r="U32" s="247" t="str">
        <f>IF(DATOS!K43=0,"",DATOS!K43)</f>
        <v/>
      </c>
      <c r="V32" s="224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</row>
    <row r="33" spans="2:41" ht="12.75" hidden="1" customHeight="1" x14ac:dyDescent="0.25">
      <c r="B33" s="1"/>
      <c r="C33" s="217"/>
      <c r="D33" s="239">
        <v>24</v>
      </c>
      <c r="E33" s="240" t="str">
        <f>IF(DATOS!E44=0,"",DATOS!E44)</f>
        <v/>
      </c>
      <c r="F33" s="241"/>
      <c r="G33" s="242">
        <f>IF(DATOS!O44=DATOS!$Q$21,DATOS!F44,0)</f>
        <v>0</v>
      </c>
      <c r="H33" s="243">
        <f>IF(DATOS!O44=DATOS!$Q$21,DATOS!G44,0)</f>
        <v>0</v>
      </c>
      <c r="I33" s="244">
        <f t="shared" si="0"/>
        <v>0</v>
      </c>
      <c r="J33" s="241"/>
      <c r="K33" s="245">
        <f>IF(DATOS!O44=DATOS!$Q$22,DATOS!H44,0)</f>
        <v>0</v>
      </c>
      <c r="L33" s="243">
        <f t="shared" si="1"/>
        <v>0</v>
      </c>
      <c r="M33" s="244">
        <f t="shared" si="2"/>
        <v>0</v>
      </c>
      <c r="N33" s="241"/>
      <c r="O33" s="246">
        <f t="shared" si="3"/>
        <v>0</v>
      </c>
      <c r="P33" s="244">
        <f t="shared" si="4"/>
        <v>0</v>
      </c>
      <c r="Q33" s="244">
        <f t="shared" si="5"/>
        <v>0</v>
      </c>
      <c r="R33" s="241"/>
      <c r="S33" s="249" t="str">
        <f>IF(DATOS!I44=0,"",DATOS!I44)</f>
        <v/>
      </c>
      <c r="T33" s="247" t="str">
        <f>IF(DATOS!J44=0,"",DATOS!J44)</f>
        <v/>
      </c>
      <c r="U33" s="247" t="str">
        <f>IF(DATOS!K44=0,"",DATOS!K44)</f>
        <v/>
      </c>
      <c r="V33" s="224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5"/>
      <c r="AN33" s="225"/>
      <c r="AO33" s="225"/>
    </row>
    <row r="34" spans="2:41" ht="12.75" hidden="1" customHeight="1" x14ac:dyDescent="0.25">
      <c r="B34" s="1"/>
      <c r="C34" s="217"/>
      <c r="D34" s="239">
        <v>25</v>
      </c>
      <c r="E34" s="240" t="str">
        <f>IF(DATOS!E45=0,"",DATOS!E45)</f>
        <v/>
      </c>
      <c r="F34" s="241"/>
      <c r="G34" s="242">
        <f>IF(DATOS!O45=DATOS!$Q$21,DATOS!F45,0)</f>
        <v>0</v>
      </c>
      <c r="H34" s="243">
        <f>IF(DATOS!O45=DATOS!$Q$21,DATOS!G45,0)</f>
        <v>0</v>
      </c>
      <c r="I34" s="244">
        <f t="shared" si="0"/>
        <v>0</v>
      </c>
      <c r="J34" s="241"/>
      <c r="K34" s="245">
        <f>IF(DATOS!O45=DATOS!$Q$22,DATOS!H45,0)</f>
        <v>0</v>
      </c>
      <c r="L34" s="243">
        <f t="shared" si="1"/>
        <v>0</v>
      </c>
      <c r="M34" s="244">
        <f t="shared" si="2"/>
        <v>0</v>
      </c>
      <c r="N34" s="241"/>
      <c r="O34" s="246">
        <f t="shared" si="3"/>
        <v>0</v>
      </c>
      <c r="P34" s="244">
        <f t="shared" si="4"/>
        <v>0</v>
      </c>
      <c r="Q34" s="244">
        <f t="shared" si="5"/>
        <v>0</v>
      </c>
      <c r="R34" s="241"/>
      <c r="S34" s="249" t="str">
        <f>IF(DATOS!I45=0,"",DATOS!I45)</f>
        <v/>
      </c>
      <c r="T34" s="247" t="str">
        <f>IF(DATOS!J45=0,"",DATOS!J45)</f>
        <v/>
      </c>
      <c r="U34" s="247" t="str">
        <f>IF(DATOS!K45=0,"",DATOS!K45)</f>
        <v/>
      </c>
      <c r="V34" s="224"/>
      <c r="X34" s="225"/>
      <c r="Y34" s="225"/>
      <c r="Z34" s="225"/>
      <c r="AA34" s="225"/>
      <c r="AB34" s="225"/>
      <c r="AC34" s="225"/>
      <c r="AD34" s="225"/>
      <c r="AE34" s="225"/>
      <c r="AF34" s="225"/>
      <c r="AG34" s="225"/>
      <c r="AH34" s="225"/>
      <c r="AI34" s="225"/>
      <c r="AJ34" s="225"/>
      <c r="AK34" s="225"/>
      <c r="AL34" s="225"/>
      <c r="AM34" s="225"/>
      <c r="AN34" s="225"/>
      <c r="AO34" s="225"/>
    </row>
    <row r="35" spans="2:41" ht="12.75" hidden="1" customHeight="1" x14ac:dyDescent="0.25">
      <c r="B35" s="1"/>
      <c r="C35" s="217"/>
      <c r="D35" s="239">
        <v>26</v>
      </c>
      <c r="E35" s="240" t="str">
        <f>IF(DATOS!E46=0,"",DATOS!E46)</f>
        <v/>
      </c>
      <c r="F35" s="241"/>
      <c r="G35" s="242">
        <f>IF(DATOS!O46=DATOS!$Q$21,DATOS!F46,0)</f>
        <v>0</v>
      </c>
      <c r="H35" s="243">
        <f>IF(DATOS!O46=DATOS!$Q$21,DATOS!G46,0)</f>
        <v>0</v>
      </c>
      <c r="I35" s="244">
        <f t="shared" si="0"/>
        <v>0</v>
      </c>
      <c r="J35" s="241"/>
      <c r="K35" s="245">
        <f>IF(DATOS!O46=DATOS!$Q$22,DATOS!H46,0)</f>
        <v>0</v>
      </c>
      <c r="L35" s="243">
        <f t="shared" si="1"/>
        <v>0</v>
      </c>
      <c r="M35" s="244">
        <f t="shared" si="2"/>
        <v>0</v>
      </c>
      <c r="N35" s="241"/>
      <c r="O35" s="246">
        <f t="shared" si="3"/>
        <v>0</v>
      </c>
      <c r="P35" s="244">
        <f t="shared" si="4"/>
        <v>0</v>
      </c>
      <c r="Q35" s="244">
        <f t="shared" si="5"/>
        <v>0</v>
      </c>
      <c r="R35" s="241"/>
      <c r="S35" s="249" t="str">
        <f>IF(DATOS!I46=0,"",DATOS!I46)</f>
        <v/>
      </c>
      <c r="T35" s="247" t="str">
        <f>IF(DATOS!J46=0,"",DATOS!J46)</f>
        <v/>
      </c>
      <c r="U35" s="247" t="str">
        <f>IF(DATOS!K46=0,"",DATOS!K46)</f>
        <v/>
      </c>
      <c r="V35" s="224"/>
      <c r="X35" s="225"/>
      <c r="Y35" s="225"/>
      <c r="Z35" s="225"/>
      <c r="AA35" s="225"/>
      <c r="AB35" s="225"/>
      <c r="AC35" s="225"/>
      <c r="AD35" s="225"/>
      <c r="AE35" s="225"/>
      <c r="AF35" s="225"/>
      <c r="AG35" s="225"/>
      <c r="AH35" s="225"/>
      <c r="AI35" s="225"/>
      <c r="AJ35" s="225"/>
      <c r="AK35" s="225"/>
      <c r="AL35" s="225"/>
      <c r="AM35" s="225"/>
      <c r="AN35" s="225"/>
      <c r="AO35" s="225"/>
    </row>
    <row r="36" spans="2:41" ht="12.75" hidden="1" customHeight="1" x14ac:dyDescent="0.25">
      <c r="B36" s="1"/>
      <c r="C36" s="217"/>
      <c r="D36" s="239">
        <v>27</v>
      </c>
      <c r="E36" s="240" t="str">
        <f>IF(DATOS!E47=0,"",DATOS!E47)</f>
        <v/>
      </c>
      <c r="F36" s="241"/>
      <c r="G36" s="242">
        <f>IF(DATOS!O47=DATOS!$Q$21,DATOS!F47,0)</f>
        <v>0</v>
      </c>
      <c r="H36" s="243">
        <f>IF(DATOS!O47=DATOS!$Q$21,DATOS!G47,0)</f>
        <v>0</v>
      </c>
      <c r="I36" s="244">
        <f t="shared" si="0"/>
        <v>0</v>
      </c>
      <c r="J36" s="241"/>
      <c r="K36" s="245">
        <f>IF(DATOS!O47=DATOS!$Q$22,DATOS!H47,0)</f>
        <v>0</v>
      </c>
      <c r="L36" s="243">
        <f t="shared" si="1"/>
        <v>0</v>
      </c>
      <c r="M36" s="244">
        <f t="shared" si="2"/>
        <v>0</v>
      </c>
      <c r="N36" s="241"/>
      <c r="O36" s="246">
        <f t="shared" si="3"/>
        <v>0</v>
      </c>
      <c r="P36" s="244">
        <f t="shared" si="4"/>
        <v>0</v>
      </c>
      <c r="Q36" s="244">
        <f t="shared" si="5"/>
        <v>0</v>
      </c>
      <c r="R36" s="241"/>
      <c r="S36" s="249" t="str">
        <f>IF(DATOS!I47=0,"",DATOS!I47)</f>
        <v/>
      </c>
      <c r="T36" s="247" t="str">
        <f>IF(DATOS!J47=0,"",DATOS!J47)</f>
        <v/>
      </c>
      <c r="U36" s="247" t="str">
        <f>IF(DATOS!K47=0,"",DATOS!K47)</f>
        <v/>
      </c>
      <c r="V36" s="224"/>
      <c r="X36" s="225"/>
      <c r="Y36" s="225"/>
      <c r="Z36" s="225"/>
      <c r="AA36" s="225"/>
      <c r="AB36" s="225"/>
      <c r="AC36" s="225"/>
      <c r="AD36" s="225"/>
      <c r="AE36" s="225"/>
      <c r="AF36" s="225"/>
      <c r="AG36" s="225"/>
      <c r="AH36" s="225"/>
      <c r="AI36" s="225"/>
      <c r="AJ36" s="225"/>
      <c r="AK36" s="225"/>
      <c r="AL36" s="225"/>
      <c r="AM36" s="225"/>
      <c r="AN36" s="225"/>
      <c r="AO36" s="225"/>
    </row>
    <row r="37" spans="2:41" ht="12.75" hidden="1" customHeight="1" x14ac:dyDescent="0.25">
      <c r="B37" s="1"/>
      <c r="C37" s="217"/>
      <c r="D37" s="239">
        <v>28</v>
      </c>
      <c r="E37" s="240" t="str">
        <f>IF(DATOS!E48=0,"",DATOS!E48)</f>
        <v/>
      </c>
      <c r="F37" s="241"/>
      <c r="G37" s="242">
        <f>IF(DATOS!O48=DATOS!$Q$21,DATOS!F48,0)</f>
        <v>0</v>
      </c>
      <c r="H37" s="243">
        <f>IF(DATOS!O48=DATOS!$Q$21,DATOS!G48,0)</f>
        <v>0</v>
      </c>
      <c r="I37" s="244">
        <f t="shared" si="0"/>
        <v>0</v>
      </c>
      <c r="J37" s="241"/>
      <c r="K37" s="245">
        <f>IF(DATOS!O48=DATOS!$Q$22,DATOS!H48,0)</f>
        <v>0</v>
      </c>
      <c r="L37" s="243">
        <f t="shared" si="1"/>
        <v>0</v>
      </c>
      <c r="M37" s="244">
        <f t="shared" si="2"/>
        <v>0</v>
      </c>
      <c r="N37" s="241"/>
      <c r="O37" s="246">
        <f t="shared" si="3"/>
        <v>0</v>
      </c>
      <c r="P37" s="244">
        <f t="shared" si="4"/>
        <v>0</v>
      </c>
      <c r="Q37" s="244">
        <f t="shared" si="5"/>
        <v>0</v>
      </c>
      <c r="R37" s="241"/>
      <c r="S37" s="249" t="str">
        <f>IF(DATOS!I48=0,"",DATOS!I48)</f>
        <v/>
      </c>
      <c r="T37" s="247" t="str">
        <f>IF(DATOS!J48=0,"",DATOS!J48)</f>
        <v/>
      </c>
      <c r="U37" s="247" t="str">
        <f>IF(DATOS!K48=0,"",DATOS!K48)</f>
        <v/>
      </c>
      <c r="V37" s="224"/>
      <c r="X37" s="225"/>
      <c r="Y37" s="225"/>
      <c r="Z37" s="225"/>
      <c r="AA37" s="225"/>
      <c r="AB37" s="225"/>
      <c r="AC37" s="225"/>
      <c r="AD37" s="225"/>
      <c r="AE37" s="225"/>
      <c r="AF37" s="225"/>
      <c r="AG37" s="225"/>
      <c r="AH37" s="225"/>
      <c r="AI37" s="225"/>
      <c r="AJ37" s="225"/>
      <c r="AK37" s="225"/>
      <c r="AL37" s="225"/>
      <c r="AM37" s="225"/>
      <c r="AN37" s="225"/>
      <c r="AO37" s="225"/>
    </row>
    <row r="38" spans="2:41" ht="12.75" hidden="1" customHeight="1" x14ac:dyDescent="0.25">
      <c r="B38" s="1"/>
      <c r="C38" s="217"/>
      <c r="D38" s="239">
        <v>29</v>
      </c>
      <c r="E38" s="240" t="str">
        <f>IF(DATOS!E49=0,"",DATOS!E49)</f>
        <v/>
      </c>
      <c r="F38" s="241"/>
      <c r="G38" s="242">
        <f>IF(DATOS!O49=DATOS!$Q$21,DATOS!F49,0)</f>
        <v>0</v>
      </c>
      <c r="H38" s="243">
        <f>IF(DATOS!O49=DATOS!$Q$21,DATOS!G49,0)</f>
        <v>0</v>
      </c>
      <c r="I38" s="244">
        <f t="shared" si="0"/>
        <v>0</v>
      </c>
      <c r="J38" s="241"/>
      <c r="K38" s="245">
        <f>IF(DATOS!O49=DATOS!$Q$22,DATOS!H49,0)</f>
        <v>0</v>
      </c>
      <c r="L38" s="243">
        <f t="shared" si="1"/>
        <v>0</v>
      </c>
      <c r="M38" s="244">
        <f t="shared" si="2"/>
        <v>0</v>
      </c>
      <c r="N38" s="241"/>
      <c r="O38" s="246">
        <f t="shared" si="3"/>
        <v>0</v>
      </c>
      <c r="P38" s="244">
        <f t="shared" si="4"/>
        <v>0</v>
      </c>
      <c r="Q38" s="244">
        <f t="shared" si="5"/>
        <v>0</v>
      </c>
      <c r="R38" s="241"/>
      <c r="S38" s="249" t="str">
        <f>IF(DATOS!I49=0,"",DATOS!I49)</f>
        <v/>
      </c>
      <c r="T38" s="247" t="str">
        <f>IF(DATOS!J49=0,"",DATOS!J49)</f>
        <v/>
      </c>
      <c r="U38" s="247" t="str">
        <f>IF(DATOS!K49=0,"",DATOS!K49)</f>
        <v/>
      </c>
      <c r="V38" s="224"/>
      <c r="X38" s="225"/>
      <c r="Y38" s="225"/>
      <c r="Z38" s="225"/>
      <c r="AA38" s="225"/>
      <c r="AB38" s="225"/>
      <c r="AC38" s="225"/>
      <c r="AD38" s="225"/>
      <c r="AE38" s="225"/>
      <c r="AF38" s="225"/>
      <c r="AG38" s="225"/>
      <c r="AH38" s="225"/>
      <c r="AI38" s="225"/>
      <c r="AJ38" s="225"/>
      <c r="AK38" s="225"/>
      <c r="AL38" s="225"/>
      <c r="AM38" s="225"/>
      <c r="AN38" s="225"/>
      <c r="AO38" s="225"/>
    </row>
    <row r="39" spans="2:41" ht="12.75" hidden="1" customHeight="1" x14ac:dyDescent="0.25">
      <c r="B39" s="1"/>
      <c r="C39" s="217"/>
      <c r="D39" s="239">
        <v>30</v>
      </c>
      <c r="E39" s="240" t="str">
        <f>IF(DATOS!E50=0,"",DATOS!E50)</f>
        <v/>
      </c>
      <c r="F39" s="241"/>
      <c r="G39" s="242">
        <f>IF(DATOS!O50=DATOS!$Q$21,DATOS!F50,0)</f>
        <v>0</v>
      </c>
      <c r="H39" s="243">
        <f>IF(DATOS!O50=DATOS!$Q$21,DATOS!G50,0)</f>
        <v>0</v>
      </c>
      <c r="I39" s="244">
        <f t="shared" si="0"/>
        <v>0</v>
      </c>
      <c r="J39" s="241"/>
      <c r="K39" s="245">
        <f>IF(DATOS!O50=DATOS!$Q$22,DATOS!H50,0)</f>
        <v>0</v>
      </c>
      <c r="L39" s="243">
        <f t="shared" si="1"/>
        <v>0</v>
      </c>
      <c r="M39" s="244">
        <f t="shared" si="2"/>
        <v>0</v>
      </c>
      <c r="N39" s="241"/>
      <c r="O39" s="246">
        <f t="shared" si="3"/>
        <v>0</v>
      </c>
      <c r="P39" s="244">
        <f t="shared" si="4"/>
        <v>0</v>
      </c>
      <c r="Q39" s="244">
        <f t="shared" si="5"/>
        <v>0</v>
      </c>
      <c r="R39" s="241"/>
      <c r="S39" s="249" t="str">
        <f>IF(DATOS!I50=0,"",DATOS!I50)</f>
        <v/>
      </c>
      <c r="T39" s="247" t="str">
        <f>IF(DATOS!J50=0,"",DATOS!J50)</f>
        <v/>
      </c>
      <c r="U39" s="247" t="str">
        <f>IF(DATOS!K50=0,"",DATOS!K50)</f>
        <v/>
      </c>
      <c r="V39" s="224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</row>
    <row r="40" spans="2:41" ht="12.75" hidden="1" customHeight="1" x14ac:dyDescent="0.25">
      <c r="B40" s="1"/>
      <c r="C40" s="217"/>
      <c r="D40" s="239">
        <v>31</v>
      </c>
      <c r="E40" s="240" t="str">
        <f>IF(DATOS!E51=0,"",DATOS!E51)</f>
        <v/>
      </c>
      <c r="F40" s="241"/>
      <c r="G40" s="242">
        <f>IF(DATOS!O51=DATOS!$Q$21,DATOS!F51,0)</f>
        <v>0</v>
      </c>
      <c r="H40" s="243">
        <f>IF(DATOS!O51=DATOS!$Q$21,DATOS!G51,0)</f>
        <v>0</v>
      </c>
      <c r="I40" s="244">
        <f t="shared" si="0"/>
        <v>0</v>
      </c>
      <c r="J40" s="241"/>
      <c r="K40" s="245">
        <f>IF(DATOS!O51=DATOS!$Q$22,DATOS!H51,0)</f>
        <v>0</v>
      </c>
      <c r="L40" s="243">
        <f t="shared" si="1"/>
        <v>0</v>
      </c>
      <c r="M40" s="244">
        <f t="shared" si="2"/>
        <v>0</v>
      </c>
      <c r="N40" s="241"/>
      <c r="O40" s="246">
        <f t="shared" si="3"/>
        <v>0</v>
      </c>
      <c r="P40" s="244">
        <f t="shared" si="4"/>
        <v>0</v>
      </c>
      <c r="Q40" s="244">
        <f t="shared" si="5"/>
        <v>0</v>
      </c>
      <c r="R40" s="241"/>
      <c r="S40" s="249" t="str">
        <f>IF(DATOS!I51=0,"",DATOS!I51)</f>
        <v/>
      </c>
      <c r="T40" s="247" t="str">
        <f>IF(DATOS!J51=0,"",DATOS!J51)</f>
        <v/>
      </c>
      <c r="U40" s="247" t="str">
        <f>IF(DATOS!K51=0,"",DATOS!K51)</f>
        <v/>
      </c>
      <c r="V40" s="224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</row>
    <row r="41" spans="2:41" ht="12.75" hidden="1" customHeight="1" x14ac:dyDescent="0.25">
      <c r="B41" s="1"/>
      <c r="C41" s="217"/>
      <c r="D41" s="239">
        <v>32</v>
      </c>
      <c r="E41" s="240" t="str">
        <f>IF(DATOS!E52=0,"",DATOS!E52)</f>
        <v/>
      </c>
      <c r="F41" s="241"/>
      <c r="G41" s="242">
        <f>IF(DATOS!O52=DATOS!$Q$21,DATOS!F52,0)</f>
        <v>0</v>
      </c>
      <c r="H41" s="243">
        <f>IF(DATOS!O52=DATOS!$Q$21,DATOS!G52,0)</f>
        <v>0</v>
      </c>
      <c r="I41" s="244">
        <f t="shared" si="0"/>
        <v>0</v>
      </c>
      <c r="J41" s="241"/>
      <c r="K41" s="245">
        <f>IF(DATOS!O52=DATOS!$Q$22,DATOS!H52,0)</f>
        <v>0</v>
      </c>
      <c r="L41" s="243">
        <f t="shared" si="1"/>
        <v>0</v>
      </c>
      <c r="M41" s="244">
        <f t="shared" si="2"/>
        <v>0</v>
      </c>
      <c r="N41" s="241"/>
      <c r="O41" s="246">
        <f t="shared" si="3"/>
        <v>0</v>
      </c>
      <c r="P41" s="244">
        <f t="shared" si="4"/>
        <v>0</v>
      </c>
      <c r="Q41" s="244">
        <f t="shared" si="5"/>
        <v>0</v>
      </c>
      <c r="R41" s="241"/>
      <c r="S41" s="249" t="str">
        <f>IF(DATOS!I52=0,"",DATOS!I52)</f>
        <v/>
      </c>
      <c r="T41" s="247" t="str">
        <f>IF(DATOS!J52=0,"",DATOS!J52)</f>
        <v/>
      </c>
      <c r="U41" s="247" t="str">
        <f>IF(DATOS!K52=0,"",DATOS!K52)</f>
        <v/>
      </c>
      <c r="V41" s="224"/>
      <c r="X41" s="225"/>
      <c r="Y41" s="225"/>
      <c r="Z41" s="225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</row>
    <row r="42" spans="2:41" ht="12.75" hidden="1" customHeight="1" x14ac:dyDescent="0.25">
      <c r="B42" s="1"/>
      <c r="C42" s="217"/>
      <c r="D42" s="239">
        <v>33</v>
      </c>
      <c r="E42" s="240" t="str">
        <f>IF(DATOS!E53=0,"",DATOS!E53)</f>
        <v/>
      </c>
      <c r="F42" s="241"/>
      <c r="G42" s="242">
        <f>IF(DATOS!O53=DATOS!$Q$21,DATOS!F53,0)</f>
        <v>0</v>
      </c>
      <c r="H42" s="243">
        <f>IF(DATOS!O53=DATOS!$Q$21,DATOS!G53,0)</f>
        <v>0</v>
      </c>
      <c r="I42" s="244">
        <f t="shared" si="0"/>
        <v>0</v>
      </c>
      <c r="J42" s="241"/>
      <c r="K42" s="245">
        <f>IF(DATOS!O53=DATOS!$Q$22,DATOS!H53,0)</f>
        <v>0</v>
      </c>
      <c r="L42" s="243">
        <f t="shared" si="1"/>
        <v>0</v>
      </c>
      <c r="M42" s="244">
        <f t="shared" si="2"/>
        <v>0</v>
      </c>
      <c r="N42" s="241"/>
      <c r="O42" s="246">
        <f t="shared" si="3"/>
        <v>0</v>
      </c>
      <c r="P42" s="244">
        <f t="shared" si="4"/>
        <v>0</v>
      </c>
      <c r="Q42" s="244">
        <f t="shared" si="5"/>
        <v>0</v>
      </c>
      <c r="R42" s="241"/>
      <c r="S42" s="249" t="str">
        <f>IF(DATOS!I53=0,"",DATOS!I53)</f>
        <v/>
      </c>
      <c r="T42" s="247" t="str">
        <f>IF(DATOS!J53=0,"",DATOS!J53)</f>
        <v/>
      </c>
      <c r="U42" s="247" t="str">
        <f>IF(DATOS!K53=0,"",DATOS!K53)</f>
        <v/>
      </c>
      <c r="V42" s="224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5"/>
      <c r="AL42" s="225"/>
      <c r="AM42" s="225"/>
      <c r="AN42" s="225"/>
      <c r="AO42" s="225"/>
    </row>
    <row r="43" spans="2:41" ht="12.75" hidden="1" customHeight="1" x14ac:dyDescent="0.25">
      <c r="B43" s="1"/>
      <c r="C43" s="217"/>
      <c r="D43" s="239">
        <v>34</v>
      </c>
      <c r="E43" s="240" t="str">
        <f>IF(DATOS!E54=0,"",DATOS!E54)</f>
        <v/>
      </c>
      <c r="F43" s="241"/>
      <c r="G43" s="242">
        <f>IF(DATOS!O54=DATOS!$Q$21,DATOS!F54,0)</f>
        <v>0</v>
      </c>
      <c r="H43" s="243">
        <f>IF(DATOS!O54=DATOS!$Q$21,DATOS!G54,0)</f>
        <v>0</v>
      </c>
      <c r="I43" s="244">
        <f t="shared" si="0"/>
        <v>0</v>
      </c>
      <c r="J43" s="241"/>
      <c r="K43" s="245">
        <f>IF(DATOS!O54=DATOS!$Q$22,DATOS!H54,0)</f>
        <v>0</v>
      </c>
      <c r="L43" s="243">
        <f t="shared" si="1"/>
        <v>0</v>
      </c>
      <c r="M43" s="244">
        <f t="shared" si="2"/>
        <v>0</v>
      </c>
      <c r="N43" s="241"/>
      <c r="O43" s="246">
        <f t="shared" si="3"/>
        <v>0</v>
      </c>
      <c r="P43" s="244">
        <f t="shared" si="4"/>
        <v>0</v>
      </c>
      <c r="Q43" s="244">
        <f t="shared" si="5"/>
        <v>0</v>
      </c>
      <c r="R43" s="241"/>
      <c r="S43" s="249" t="str">
        <f>IF(DATOS!I54=0,"",DATOS!I54)</f>
        <v/>
      </c>
      <c r="T43" s="247" t="str">
        <f>IF(DATOS!J54=0,"",DATOS!J54)</f>
        <v/>
      </c>
      <c r="U43" s="247" t="str">
        <f>IF(DATOS!K54=0,"",DATOS!K54)</f>
        <v/>
      </c>
      <c r="V43" s="224"/>
      <c r="X43" s="225"/>
      <c r="Y43" s="225"/>
      <c r="Z43" s="225"/>
      <c r="AA43" s="225"/>
      <c r="AB43" s="225"/>
      <c r="AC43" s="225"/>
      <c r="AD43" s="225"/>
      <c r="AE43" s="225"/>
      <c r="AF43" s="225"/>
      <c r="AG43" s="225"/>
      <c r="AH43" s="225"/>
      <c r="AI43" s="225"/>
      <c r="AJ43" s="225"/>
      <c r="AK43" s="225"/>
      <c r="AL43" s="225"/>
      <c r="AM43" s="225"/>
      <c r="AN43" s="225"/>
      <c r="AO43" s="225"/>
    </row>
    <row r="44" spans="2:41" ht="12.75" hidden="1" customHeight="1" x14ac:dyDescent="0.25">
      <c r="B44" s="1"/>
      <c r="C44" s="217"/>
      <c r="D44" s="239">
        <v>35</v>
      </c>
      <c r="E44" s="240" t="str">
        <f>IF(DATOS!E55=0,"",DATOS!E55)</f>
        <v/>
      </c>
      <c r="F44" s="241"/>
      <c r="G44" s="242">
        <f>IF(DATOS!O55=DATOS!$Q$21,DATOS!F55,0)</f>
        <v>0</v>
      </c>
      <c r="H44" s="243">
        <f>IF(DATOS!O55=DATOS!$Q$21,DATOS!G55,0)</f>
        <v>0</v>
      </c>
      <c r="I44" s="244">
        <f t="shared" si="0"/>
        <v>0</v>
      </c>
      <c r="J44" s="241"/>
      <c r="K44" s="245">
        <f>IF(DATOS!O55=DATOS!$Q$22,DATOS!H55,0)</f>
        <v>0</v>
      </c>
      <c r="L44" s="243">
        <f t="shared" si="1"/>
        <v>0</v>
      </c>
      <c r="M44" s="244">
        <f t="shared" si="2"/>
        <v>0</v>
      </c>
      <c r="N44" s="241"/>
      <c r="O44" s="246">
        <f t="shared" si="3"/>
        <v>0</v>
      </c>
      <c r="P44" s="244">
        <f t="shared" si="4"/>
        <v>0</v>
      </c>
      <c r="Q44" s="244">
        <f t="shared" si="5"/>
        <v>0</v>
      </c>
      <c r="R44" s="241"/>
      <c r="S44" s="249" t="str">
        <f>IF(DATOS!I55=0,"",DATOS!I55)</f>
        <v/>
      </c>
      <c r="T44" s="247" t="str">
        <f>IF(DATOS!J55=0,"",DATOS!J55)</f>
        <v/>
      </c>
      <c r="U44" s="247" t="str">
        <f>IF(DATOS!K55=0,"",DATOS!K55)</f>
        <v/>
      </c>
      <c r="V44" s="224"/>
      <c r="X44" s="225"/>
      <c r="Y44" s="225"/>
      <c r="Z44" s="225"/>
      <c r="AA44" s="225"/>
      <c r="AB44" s="225"/>
      <c r="AC44" s="225"/>
      <c r="AD44" s="225"/>
      <c r="AE44" s="225"/>
      <c r="AF44" s="225"/>
      <c r="AG44" s="225"/>
      <c r="AH44" s="225"/>
      <c r="AI44" s="225"/>
      <c r="AJ44" s="225"/>
      <c r="AK44" s="225"/>
      <c r="AL44" s="225"/>
      <c r="AM44" s="225"/>
      <c r="AN44" s="225"/>
      <c r="AO44" s="225"/>
    </row>
    <row r="45" spans="2:41" ht="12.75" hidden="1" customHeight="1" x14ac:dyDescent="0.25">
      <c r="B45" s="1"/>
      <c r="C45" s="217"/>
      <c r="D45" s="239">
        <v>36</v>
      </c>
      <c r="E45" s="240" t="str">
        <f>IF(DATOS!E56=0,"",DATOS!E56)</f>
        <v/>
      </c>
      <c r="F45" s="241"/>
      <c r="G45" s="242">
        <f>IF(DATOS!O56=DATOS!$Q$21,DATOS!F56,0)</f>
        <v>0</v>
      </c>
      <c r="H45" s="243">
        <f>IF(DATOS!O56=DATOS!$Q$21,DATOS!G56,0)</f>
        <v>0</v>
      </c>
      <c r="I45" s="244">
        <f t="shared" si="0"/>
        <v>0</v>
      </c>
      <c r="J45" s="241"/>
      <c r="K45" s="245">
        <f>IF(DATOS!O56=DATOS!$Q$22,DATOS!H56,0)</f>
        <v>0</v>
      </c>
      <c r="L45" s="243">
        <f t="shared" si="1"/>
        <v>0</v>
      </c>
      <c r="M45" s="244">
        <f t="shared" si="2"/>
        <v>0</v>
      </c>
      <c r="N45" s="241"/>
      <c r="O45" s="246">
        <f t="shared" si="3"/>
        <v>0</v>
      </c>
      <c r="P45" s="244">
        <f t="shared" si="4"/>
        <v>0</v>
      </c>
      <c r="Q45" s="244">
        <f t="shared" si="5"/>
        <v>0</v>
      </c>
      <c r="R45" s="241"/>
      <c r="S45" s="249" t="str">
        <f>IF(DATOS!I56=0,"",DATOS!I56)</f>
        <v/>
      </c>
      <c r="T45" s="247" t="str">
        <f>IF(DATOS!J56=0,"",DATOS!J56)</f>
        <v/>
      </c>
      <c r="U45" s="247" t="str">
        <f>IF(DATOS!K56=0,"",DATOS!K56)</f>
        <v/>
      </c>
      <c r="V45" s="224"/>
      <c r="X45" s="225"/>
      <c r="Y45" s="225"/>
      <c r="Z45" s="225"/>
      <c r="AA45" s="225"/>
      <c r="AB45" s="225"/>
      <c r="AC45" s="225"/>
      <c r="AD45" s="225"/>
      <c r="AE45" s="225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</row>
    <row r="46" spans="2:41" ht="12.75" hidden="1" customHeight="1" x14ac:dyDescent="0.25">
      <c r="B46" s="1"/>
      <c r="C46" s="217"/>
      <c r="D46" s="239">
        <v>37</v>
      </c>
      <c r="E46" s="240" t="str">
        <f>IF(DATOS!E57=0,"",DATOS!E57)</f>
        <v/>
      </c>
      <c r="F46" s="241"/>
      <c r="G46" s="242">
        <f>IF(DATOS!O57=DATOS!$Q$21,DATOS!F57,0)</f>
        <v>0</v>
      </c>
      <c r="H46" s="243">
        <f>IF(DATOS!O57=DATOS!$Q$21,DATOS!G57,0)</f>
        <v>0</v>
      </c>
      <c r="I46" s="244">
        <f t="shared" si="0"/>
        <v>0</v>
      </c>
      <c r="J46" s="241"/>
      <c r="K46" s="245">
        <f>IF(DATOS!O57=DATOS!$Q$22,DATOS!H57,0)</f>
        <v>0</v>
      </c>
      <c r="L46" s="243">
        <f t="shared" si="1"/>
        <v>0</v>
      </c>
      <c r="M46" s="244">
        <f t="shared" si="2"/>
        <v>0</v>
      </c>
      <c r="N46" s="241"/>
      <c r="O46" s="246">
        <f t="shared" si="3"/>
        <v>0</v>
      </c>
      <c r="P46" s="244">
        <f t="shared" si="4"/>
        <v>0</v>
      </c>
      <c r="Q46" s="244">
        <f t="shared" si="5"/>
        <v>0</v>
      </c>
      <c r="R46" s="241"/>
      <c r="S46" s="249" t="str">
        <f>IF(DATOS!I57=0,"",DATOS!I57)</f>
        <v/>
      </c>
      <c r="T46" s="247" t="str">
        <f>IF(DATOS!J57=0,"",DATOS!J57)</f>
        <v/>
      </c>
      <c r="U46" s="247" t="str">
        <f>IF(DATOS!K57=0,"",DATOS!K57)</f>
        <v/>
      </c>
      <c r="V46" s="224"/>
      <c r="X46" s="225"/>
      <c r="Y46" s="225"/>
      <c r="Z46" s="225"/>
      <c r="AA46" s="225"/>
      <c r="AB46" s="225"/>
      <c r="AC46" s="225"/>
      <c r="AD46" s="225"/>
      <c r="AE46" s="225"/>
      <c r="AF46" s="225"/>
      <c r="AG46" s="225"/>
      <c r="AH46" s="225"/>
      <c r="AI46" s="225"/>
      <c r="AJ46" s="225"/>
      <c r="AK46" s="225"/>
      <c r="AL46" s="225"/>
      <c r="AM46" s="225"/>
      <c r="AN46" s="225"/>
      <c r="AO46" s="225"/>
    </row>
    <row r="47" spans="2:41" ht="12.75" hidden="1" customHeight="1" x14ac:dyDescent="0.25">
      <c r="B47" s="1"/>
      <c r="C47" s="217"/>
      <c r="D47" s="239">
        <v>38</v>
      </c>
      <c r="E47" s="240" t="str">
        <f>IF(DATOS!E58=0,"",DATOS!E58)</f>
        <v/>
      </c>
      <c r="F47" s="241"/>
      <c r="G47" s="242">
        <f>IF(DATOS!O58=DATOS!$Q$21,DATOS!F58,0)</f>
        <v>0</v>
      </c>
      <c r="H47" s="243">
        <f>IF(DATOS!O58=DATOS!$Q$21,DATOS!G58,0)</f>
        <v>0</v>
      </c>
      <c r="I47" s="244">
        <f t="shared" si="0"/>
        <v>0</v>
      </c>
      <c r="J47" s="241"/>
      <c r="K47" s="245">
        <f>IF(DATOS!O58=DATOS!$Q$22,DATOS!H58,0)</f>
        <v>0</v>
      </c>
      <c r="L47" s="243">
        <f t="shared" si="1"/>
        <v>0</v>
      </c>
      <c r="M47" s="244">
        <f t="shared" si="2"/>
        <v>0</v>
      </c>
      <c r="N47" s="241"/>
      <c r="O47" s="246">
        <f t="shared" si="3"/>
        <v>0</v>
      </c>
      <c r="P47" s="244">
        <f t="shared" si="4"/>
        <v>0</v>
      </c>
      <c r="Q47" s="244">
        <f t="shared" si="5"/>
        <v>0</v>
      </c>
      <c r="R47" s="241"/>
      <c r="S47" s="249" t="str">
        <f>IF(DATOS!I58=0,"",DATOS!I58)</f>
        <v/>
      </c>
      <c r="T47" s="247" t="str">
        <f>IF(DATOS!J58=0,"",DATOS!J58)</f>
        <v/>
      </c>
      <c r="U47" s="247" t="str">
        <f>IF(DATOS!K58=0,"",DATOS!K58)</f>
        <v/>
      </c>
      <c r="V47" s="224"/>
      <c r="X47" s="225"/>
      <c r="Y47" s="225"/>
      <c r="Z47" s="225"/>
      <c r="AA47" s="225"/>
      <c r="AB47" s="225"/>
      <c r="AC47" s="225"/>
      <c r="AD47" s="225"/>
      <c r="AE47" s="225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</row>
    <row r="48" spans="2:41" ht="12.75" hidden="1" customHeight="1" x14ac:dyDescent="0.25">
      <c r="B48" s="1"/>
      <c r="C48" s="217"/>
      <c r="D48" s="239">
        <v>39</v>
      </c>
      <c r="E48" s="240" t="str">
        <f>IF(DATOS!E59=0,"",DATOS!E59)</f>
        <v/>
      </c>
      <c r="F48" s="241"/>
      <c r="G48" s="242">
        <f>IF(DATOS!O59=DATOS!$Q$21,DATOS!F59,0)</f>
        <v>0</v>
      </c>
      <c r="H48" s="243">
        <f>IF(DATOS!O59=DATOS!$Q$21,DATOS!G59,0)</f>
        <v>0</v>
      </c>
      <c r="I48" s="244">
        <f t="shared" si="0"/>
        <v>0</v>
      </c>
      <c r="J48" s="241"/>
      <c r="K48" s="245">
        <f>IF(DATOS!O59=DATOS!$Q$22,DATOS!H59,0)</f>
        <v>0</v>
      </c>
      <c r="L48" s="243">
        <f t="shared" si="1"/>
        <v>0</v>
      </c>
      <c r="M48" s="244">
        <f t="shared" si="2"/>
        <v>0</v>
      </c>
      <c r="N48" s="241"/>
      <c r="O48" s="246">
        <f t="shared" si="3"/>
        <v>0</v>
      </c>
      <c r="P48" s="244">
        <f t="shared" si="4"/>
        <v>0</v>
      </c>
      <c r="Q48" s="244">
        <f t="shared" si="5"/>
        <v>0</v>
      </c>
      <c r="R48" s="241"/>
      <c r="S48" s="249" t="str">
        <f>IF(DATOS!I59=0,"",DATOS!I59)</f>
        <v/>
      </c>
      <c r="T48" s="247" t="str">
        <f>IF(DATOS!J59=0,"",DATOS!J59)</f>
        <v/>
      </c>
      <c r="U48" s="247" t="str">
        <f>IF(DATOS!K59=0,"",DATOS!K59)</f>
        <v/>
      </c>
      <c r="V48" s="224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</row>
    <row r="49" spans="2:41" ht="12.75" hidden="1" customHeight="1" x14ac:dyDescent="0.25">
      <c r="B49" s="1"/>
      <c r="C49" s="217"/>
      <c r="D49" s="239">
        <v>40</v>
      </c>
      <c r="E49" s="240" t="str">
        <f>IF(DATOS!E60=0,"",DATOS!E60)</f>
        <v/>
      </c>
      <c r="F49" s="241"/>
      <c r="G49" s="242">
        <f>IF(DATOS!O60=DATOS!$Q$21,DATOS!F60,0)</f>
        <v>0</v>
      </c>
      <c r="H49" s="243">
        <f>IF(DATOS!O60=DATOS!$Q$21,DATOS!G60,0)</f>
        <v>0</v>
      </c>
      <c r="I49" s="244">
        <f t="shared" si="0"/>
        <v>0</v>
      </c>
      <c r="J49" s="241"/>
      <c r="K49" s="245">
        <f>IF(DATOS!O60=DATOS!$Q$22,DATOS!H60,0)</f>
        <v>0</v>
      </c>
      <c r="L49" s="243">
        <f t="shared" si="1"/>
        <v>0</v>
      </c>
      <c r="M49" s="244">
        <f t="shared" si="2"/>
        <v>0</v>
      </c>
      <c r="N49" s="241"/>
      <c r="O49" s="246">
        <f t="shared" si="3"/>
        <v>0</v>
      </c>
      <c r="P49" s="244">
        <f t="shared" si="4"/>
        <v>0</v>
      </c>
      <c r="Q49" s="244">
        <f t="shared" si="5"/>
        <v>0</v>
      </c>
      <c r="R49" s="241"/>
      <c r="S49" s="249" t="str">
        <f>IF(DATOS!I60=0,"",DATOS!I60)</f>
        <v/>
      </c>
      <c r="T49" s="247" t="str">
        <f>IF(DATOS!J60=0,"",DATOS!J60)</f>
        <v/>
      </c>
      <c r="U49" s="247" t="str">
        <f>IF(DATOS!K60=0,"",DATOS!K60)</f>
        <v/>
      </c>
      <c r="V49" s="224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</row>
    <row r="50" spans="2:41" ht="12.75" hidden="1" customHeight="1" x14ac:dyDescent="0.25">
      <c r="B50" s="1"/>
      <c r="C50" s="217"/>
      <c r="D50" s="239">
        <v>41</v>
      </c>
      <c r="E50" s="240" t="str">
        <f>IF(DATOS!E61=0,"",DATOS!E61)</f>
        <v/>
      </c>
      <c r="F50" s="241"/>
      <c r="G50" s="242">
        <f>IF(DATOS!O61=DATOS!$Q$21,DATOS!F61,0)</f>
        <v>0</v>
      </c>
      <c r="H50" s="243">
        <f>IF(DATOS!O61=DATOS!$Q$21,DATOS!G61,0)</f>
        <v>0</v>
      </c>
      <c r="I50" s="244">
        <f t="shared" si="0"/>
        <v>0</v>
      </c>
      <c r="J50" s="241"/>
      <c r="K50" s="245">
        <f>IF(DATOS!O61=DATOS!$Q$22,DATOS!H61,0)</f>
        <v>0</v>
      </c>
      <c r="L50" s="243">
        <f t="shared" si="1"/>
        <v>0</v>
      </c>
      <c r="M50" s="244">
        <f t="shared" si="2"/>
        <v>0</v>
      </c>
      <c r="N50" s="241"/>
      <c r="O50" s="246">
        <f t="shared" si="3"/>
        <v>0</v>
      </c>
      <c r="P50" s="244">
        <f t="shared" si="4"/>
        <v>0</v>
      </c>
      <c r="Q50" s="244">
        <f t="shared" si="5"/>
        <v>0</v>
      </c>
      <c r="R50" s="241"/>
      <c r="S50" s="249" t="str">
        <f>IF(DATOS!I61=0,"",DATOS!I61)</f>
        <v/>
      </c>
      <c r="T50" s="247" t="str">
        <f>IF(DATOS!J61=0,"",DATOS!J61)</f>
        <v/>
      </c>
      <c r="U50" s="247" t="str">
        <f>IF(DATOS!K61=0,"",DATOS!K61)</f>
        <v/>
      </c>
      <c r="V50" s="224"/>
      <c r="X50" s="225"/>
      <c r="Y50" s="225"/>
      <c r="Z50" s="225"/>
      <c r="AA50" s="225"/>
      <c r="AB50" s="225"/>
      <c r="AC50" s="225"/>
      <c r="AD50" s="225"/>
      <c r="AE50" s="225"/>
      <c r="AF50" s="225"/>
      <c r="AG50" s="225"/>
      <c r="AH50" s="225"/>
      <c r="AI50" s="225"/>
      <c r="AJ50" s="225"/>
      <c r="AK50" s="225"/>
      <c r="AL50" s="225"/>
      <c r="AM50" s="225"/>
      <c r="AN50" s="225"/>
      <c r="AO50" s="225"/>
    </row>
    <row r="51" spans="2:41" ht="12.75" hidden="1" customHeight="1" x14ac:dyDescent="0.25">
      <c r="B51" s="1"/>
      <c r="C51" s="217"/>
      <c r="D51" s="239">
        <v>42</v>
      </c>
      <c r="E51" s="240" t="str">
        <f>IF(DATOS!E62=0,"",DATOS!E62)</f>
        <v/>
      </c>
      <c r="F51" s="241"/>
      <c r="G51" s="242">
        <f>IF(DATOS!O62=DATOS!$Q$21,DATOS!F62,0)</f>
        <v>0</v>
      </c>
      <c r="H51" s="243">
        <f>IF(DATOS!O62=DATOS!$Q$21,DATOS!G62,0)</f>
        <v>0</v>
      </c>
      <c r="I51" s="244">
        <f t="shared" si="0"/>
        <v>0</v>
      </c>
      <c r="J51" s="241"/>
      <c r="K51" s="245">
        <f>IF(DATOS!O62=DATOS!$Q$22,DATOS!H62,0)</f>
        <v>0</v>
      </c>
      <c r="L51" s="243">
        <f t="shared" si="1"/>
        <v>0</v>
      </c>
      <c r="M51" s="244">
        <f t="shared" si="2"/>
        <v>0</v>
      </c>
      <c r="N51" s="241"/>
      <c r="O51" s="246">
        <f t="shared" si="3"/>
        <v>0</v>
      </c>
      <c r="P51" s="244">
        <f t="shared" si="4"/>
        <v>0</v>
      </c>
      <c r="Q51" s="244">
        <f t="shared" si="5"/>
        <v>0</v>
      </c>
      <c r="R51" s="241"/>
      <c r="S51" s="249" t="str">
        <f>IF(DATOS!I62=0,"",DATOS!I62)</f>
        <v/>
      </c>
      <c r="T51" s="247" t="str">
        <f>IF(DATOS!J62=0,"",DATOS!J62)</f>
        <v/>
      </c>
      <c r="U51" s="247" t="str">
        <f>IF(DATOS!K62=0,"",DATOS!K62)</f>
        <v/>
      </c>
      <c r="V51" s="224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</row>
    <row r="52" spans="2:41" ht="12.75" hidden="1" customHeight="1" x14ac:dyDescent="0.25">
      <c r="B52" s="1"/>
      <c r="C52" s="217"/>
      <c r="D52" s="239">
        <v>43</v>
      </c>
      <c r="E52" s="240" t="str">
        <f>IF(DATOS!E63=0,"",DATOS!E63)</f>
        <v/>
      </c>
      <c r="F52" s="241"/>
      <c r="G52" s="242">
        <f>IF(DATOS!O63=DATOS!$Q$21,DATOS!F63,0)</f>
        <v>0</v>
      </c>
      <c r="H52" s="243">
        <f>IF(DATOS!O63=DATOS!$Q$21,DATOS!G63,0)</f>
        <v>0</v>
      </c>
      <c r="I52" s="244">
        <f t="shared" si="0"/>
        <v>0</v>
      </c>
      <c r="J52" s="241"/>
      <c r="K52" s="245">
        <f>IF(DATOS!O63=DATOS!$Q$22,DATOS!H63,0)</f>
        <v>0</v>
      </c>
      <c r="L52" s="243">
        <f t="shared" si="1"/>
        <v>0</v>
      </c>
      <c r="M52" s="244">
        <f t="shared" si="2"/>
        <v>0</v>
      </c>
      <c r="N52" s="241"/>
      <c r="O52" s="246">
        <f t="shared" si="3"/>
        <v>0</v>
      </c>
      <c r="P52" s="244">
        <f t="shared" si="4"/>
        <v>0</v>
      </c>
      <c r="Q52" s="244">
        <f t="shared" si="5"/>
        <v>0</v>
      </c>
      <c r="R52" s="241"/>
      <c r="S52" s="249" t="str">
        <f>IF(DATOS!I63=0,"",DATOS!I63)</f>
        <v/>
      </c>
      <c r="T52" s="247" t="str">
        <f>IF(DATOS!J63=0,"",DATOS!J63)</f>
        <v/>
      </c>
      <c r="U52" s="247" t="str">
        <f>IF(DATOS!K63=0,"",DATOS!K63)</f>
        <v/>
      </c>
      <c r="V52" s="224"/>
      <c r="X52" s="225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</row>
    <row r="53" spans="2:41" ht="12.75" hidden="1" customHeight="1" x14ac:dyDescent="0.25">
      <c r="B53" s="1"/>
      <c r="C53" s="217"/>
      <c r="D53" s="239">
        <v>44</v>
      </c>
      <c r="E53" s="240" t="str">
        <f>IF(DATOS!E64=0,"",DATOS!E64)</f>
        <v/>
      </c>
      <c r="F53" s="241"/>
      <c r="G53" s="242">
        <f>IF(DATOS!O64=DATOS!$Q$21,DATOS!F64,0)</f>
        <v>0</v>
      </c>
      <c r="H53" s="243">
        <f>IF(DATOS!O64=DATOS!$Q$21,DATOS!G64,0)</f>
        <v>0</v>
      </c>
      <c r="I53" s="244">
        <f t="shared" si="0"/>
        <v>0</v>
      </c>
      <c r="J53" s="241"/>
      <c r="K53" s="245">
        <f>IF(DATOS!O64=DATOS!$Q$22,DATOS!H64,0)</f>
        <v>0</v>
      </c>
      <c r="L53" s="243">
        <f t="shared" si="1"/>
        <v>0</v>
      </c>
      <c r="M53" s="244">
        <f t="shared" si="2"/>
        <v>0</v>
      </c>
      <c r="N53" s="241"/>
      <c r="O53" s="246">
        <f t="shared" si="3"/>
        <v>0</v>
      </c>
      <c r="P53" s="244">
        <f t="shared" si="4"/>
        <v>0</v>
      </c>
      <c r="Q53" s="244">
        <f t="shared" si="5"/>
        <v>0</v>
      </c>
      <c r="R53" s="241"/>
      <c r="S53" s="249" t="str">
        <f>IF(DATOS!I64=0,"",DATOS!I64)</f>
        <v/>
      </c>
      <c r="T53" s="247" t="str">
        <f>IF(DATOS!J64=0,"",DATOS!J64)</f>
        <v/>
      </c>
      <c r="U53" s="247" t="str">
        <f>IF(DATOS!K64=0,"",DATOS!K64)</f>
        <v/>
      </c>
      <c r="V53" s="224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</row>
    <row r="54" spans="2:41" ht="12.75" hidden="1" customHeight="1" x14ac:dyDescent="0.25">
      <c r="B54" s="1"/>
      <c r="C54" s="217"/>
      <c r="D54" s="239">
        <v>45</v>
      </c>
      <c r="E54" s="240" t="str">
        <f>IF(DATOS!E65=0,"",DATOS!E65)</f>
        <v/>
      </c>
      <c r="F54" s="241"/>
      <c r="G54" s="242">
        <f>IF(DATOS!O65=DATOS!$Q$21,DATOS!F65,0)</f>
        <v>0</v>
      </c>
      <c r="H54" s="243">
        <f>IF(DATOS!O65=DATOS!$Q$21,DATOS!G65,0)</f>
        <v>0</v>
      </c>
      <c r="I54" s="244">
        <f t="shared" si="0"/>
        <v>0</v>
      </c>
      <c r="J54" s="241"/>
      <c r="K54" s="245">
        <f>IF(DATOS!O65=DATOS!$Q$22,DATOS!H65,0)</f>
        <v>0</v>
      </c>
      <c r="L54" s="243">
        <f t="shared" si="1"/>
        <v>0</v>
      </c>
      <c r="M54" s="244">
        <f t="shared" si="2"/>
        <v>0</v>
      </c>
      <c r="N54" s="241"/>
      <c r="O54" s="246">
        <f t="shared" si="3"/>
        <v>0</v>
      </c>
      <c r="P54" s="244">
        <f t="shared" si="4"/>
        <v>0</v>
      </c>
      <c r="Q54" s="244">
        <f t="shared" si="5"/>
        <v>0</v>
      </c>
      <c r="R54" s="241"/>
      <c r="S54" s="249" t="str">
        <f>IF(DATOS!I65=0,"",DATOS!I65)</f>
        <v/>
      </c>
      <c r="T54" s="247" t="str">
        <f>IF(DATOS!J65=0,"",DATOS!J65)</f>
        <v/>
      </c>
      <c r="U54" s="247" t="str">
        <f>IF(DATOS!K65=0,"",DATOS!K65)</f>
        <v/>
      </c>
      <c r="V54" s="224"/>
      <c r="X54" s="225"/>
      <c r="Y54" s="225"/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</row>
    <row r="55" spans="2:41" ht="12.75" hidden="1" customHeight="1" x14ac:dyDescent="0.25">
      <c r="B55" s="1"/>
      <c r="C55" s="217"/>
      <c r="D55" s="239">
        <v>46</v>
      </c>
      <c r="E55" s="240" t="str">
        <f>IF(DATOS!E66=0,"",DATOS!E66)</f>
        <v/>
      </c>
      <c r="F55" s="241"/>
      <c r="G55" s="242">
        <f>IF(DATOS!O66=DATOS!$Q$21,DATOS!F66,0)</f>
        <v>0</v>
      </c>
      <c r="H55" s="243">
        <f>IF(DATOS!O66=DATOS!$Q$21,DATOS!G66,0)</f>
        <v>0</v>
      </c>
      <c r="I55" s="244">
        <f t="shared" si="0"/>
        <v>0</v>
      </c>
      <c r="J55" s="241"/>
      <c r="K55" s="245">
        <f>IF(DATOS!O66=DATOS!$Q$22,DATOS!H66,0)</f>
        <v>0</v>
      </c>
      <c r="L55" s="243">
        <f t="shared" si="1"/>
        <v>0</v>
      </c>
      <c r="M55" s="244">
        <f t="shared" si="2"/>
        <v>0</v>
      </c>
      <c r="N55" s="241"/>
      <c r="O55" s="246">
        <f t="shared" si="3"/>
        <v>0</v>
      </c>
      <c r="P55" s="244">
        <f t="shared" si="4"/>
        <v>0</v>
      </c>
      <c r="Q55" s="244">
        <f t="shared" si="5"/>
        <v>0</v>
      </c>
      <c r="R55" s="241"/>
      <c r="S55" s="249" t="str">
        <f>IF(DATOS!I66=0,"",DATOS!I66)</f>
        <v/>
      </c>
      <c r="T55" s="247" t="str">
        <f>IF(DATOS!J66=0,"",DATOS!J66)</f>
        <v/>
      </c>
      <c r="U55" s="247" t="str">
        <f>IF(DATOS!K66=0,"",DATOS!K66)</f>
        <v/>
      </c>
      <c r="V55" s="224"/>
      <c r="X55" s="225"/>
      <c r="Y55" s="225"/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5"/>
      <c r="AM55" s="225"/>
      <c r="AN55" s="225"/>
      <c r="AO55" s="225"/>
    </row>
    <row r="56" spans="2:41" ht="12.75" hidden="1" customHeight="1" x14ac:dyDescent="0.25">
      <c r="B56" s="1"/>
      <c r="C56" s="217"/>
      <c r="D56" s="239">
        <v>47</v>
      </c>
      <c r="E56" s="240" t="str">
        <f>IF(DATOS!E67=0,"",DATOS!E67)</f>
        <v/>
      </c>
      <c r="F56" s="241"/>
      <c r="G56" s="242">
        <f>IF(DATOS!O67=DATOS!$Q$21,DATOS!F67,0)</f>
        <v>0</v>
      </c>
      <c r="H56" s="243">
        <f>IF(DATOS!O67=DATOS!$Q$21,DATOS!G67,0)</f>
        <v>0</v>
      </c>
      <c r="I56" s="244">
        <f t="shared" si="0"/>
        <v>0</v>
      </c>
      <c r="J56" s="241"/>
      <c r="K56" s="245">
        <f>IF(DATOS!O67=DATOS!$Q$22,DATOS!H67,0)</f>
        <v>0</v>
      </c>
      <c r="L56" s="243">
        <f t="shared" si="1"/>
        <v>0</v>
      </c>
      <c r="M56" s="244">
        <f t="shared" si="2"/>
        <v>0</v>
      </c>
      <c r="N56" s="241"/>
      <c r="O56" s="246">
        <f t="shared" si="3"/>
        <v>0</v>
      </c>
      <c r="P56" s="244">
        <f t="shared" si="4"/>
        <v>0</v>
      </c>
      <c r="Q56" s="244">
        <f t="shared" si="5"/>
        <v>0</v>
      </c>
      <c r="R56" s="241"/>
      <c r="S56" s="249" t="str">
        <f>IF(DATOS!I67=0,"",DATOS!I67)</f>
        <v/>
      </c>
      <c r="T56" s="247" t="str">
        <f>IF(DATOS!J67=0,"",DATOS!J67)</f>
        <v/>
      </c>
      <c r="U56" s="247" t="str">
        <f>IF(DATOS!K67=0,"",DATOS!K67)</f>
        <v/>
      </c>
      <c r="V56" s="224"/>
      <c r="X56" s="225"/>
      <c r="Y56" s="225"/>
      <c r="Z56" s="225"/>
      <c r="AA56" s="225"/>
      <c r="AB56" s="225"/>
      <c r="AC56" s="225"/>
      <c r="AD56" s="225"/>
      <c r="AE56" s="225"/>
      <c r="AF56" s="225"/>
      <c r="AG56" s="225"/>
      <c r="AH56" s="225"/>
      <c r="AI56" s="225"/>
      <c r="AJ56" s="225"/>
      <c r="AK56" s="225"/>
      <c r="AL56" s="225"/>
      <c r="AM56" s="225"/>
      <c r="AN56" s="225"/>
      <c r="AO56" s="225"/>
    </row>
    <row r="57" spans="2:41" ht="12.75" hidden="1" customHeight="1" x14ac:dyDescent="0.25">
      <c r="B57" s="1"/>
      <c r="C57" s="217"/>
      <c r="D57" s="239">
        <v>48</v>
      </c>
      <c r="E57" s="240" t="str">
        <f>IF(DATOS!E68=0,"",DATOS!E68)</f>
        <v/>
      </c>
      <c r="F57" s="241"/>
      <c r="G57" s="242">
        <f>IF(DATOS!O68=DATOS!$Q$21,DATOS!F68,0)</f>
        <v>0</v>
      </c>
      <c r="H57" s="243">
        <f>IF(DATOS!O68=DATOS!$Q$21,DATOS!G68,0)</f>
        <v>0</v>
      </c>
      <c r="I57" s="244">
        <f t="shared" si="0"/>
        <v>0</v>
      </c>
      <c r="J57" s="241"/>
      <c r="K57" s="245">
        <f>IF(DATOS!O68=DATOS!$Q$22,DATOS!H68,0)</f>
        <v>0</v>
      </c>
      <c r="L57" s="243">
        <f t="shared" si="1"/>
        <v>0</v>
      </c>
      <c r="M57" s="244">
        <f t="shared" si="2"/>
        <v>0</v>
      </c>
      <c r="N57" s="241"/>
      <c r="O57" s="246">
        <f t="shared" si="3"/>
        <v>0</v>
      </c>
      <c r="P57" s="244">
        <f t="shared" si="4"/>
        <v>0</v>
      </c>
      <c r="Q57" s="244">
        <f t="shared" si="5"/>
        <v>0</v>
      </c>
      <c r="R57" s="241"/>
      <c r="S57" s="249" t="str">
        <f>IF(DATOS!I68=0,"",DATOS!I68)</f>
        <v/>
      </c>
      <c r="T57" s="247" t="str">
        <f>IF(DATOS!J68=0,"",DATOS!J68)</f>
        <v/>
      </c>
      <c r="U57" s="247" t="str">
        <f>IF(DATOS!K68=0,"",DATOS!K68)</f>
        <v/>
      </c>
      <c r="V57" s="224"/>
      <c r="X57" s="225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</row>
    <row r="58" spans="2:41" ht="12.75" hidden="1" customHeight="1" x14ac:dyDescent="0.25">
      <c r="B58" s="1"/>
      <c r="C58" s="217"/>
      <c r="D58" s="239">
        <v>49</v>
      </c>
      <c r="E58" s="240" t="str">
        <f>IF(DATOS!E69=0,"",DATOS!E69)</f>
        <v/>
      </c>
      <c r="F58" s="241"/>
      <c r="G58" s="242">
        <f>IF(DATOS!O69=DATOS!$Q$21,DATOS!F69,0)</f>
        <v>0</v>
      </c>
      <c r="H58" s="243">
        <f>IF(DATOS!O69=DATOS!$Q$21,DATOS!G69,0)</f>
        <v>0</v>
      </c>
      <c r="I58" s="244">
        <f t="shared" si="0"/>
        <v>0</v>
      </c>
      <c r="J58" s="241"/>
      <c r="K58" s="245">
        <f>IF(DATOS!O69=DATOS!$Q$22,DATOS!H69,0)</f>
        <v>0</v>
      </c>
      <c r="L58" s="243">
        <f t="shared" si="1"/>
        <v>0</v>
      </c>
      <c r="M58" s="244">
        <f t="shared" si="2"/>
        <v>0</v>
      </c>
      <c r="N58" s="241"/>
      <c r="O58" s="246">
        <f t="shared" si="3"/>
        <v>0</v>
      </c>
      <c r="P58" s="244">
        <f t="shared" si="4"/>
        <v>0</v>
      </c>
      <c r="Q58" s="244">
        <f t="shared" si="5"/>
        <v>0</v>
      </c>
      <c r="R58" s="241"/>
      <c r="S58" s="249" t="str">
        <f>IF(DATOS!I69=0,"",DATOS!I69)</f>
        <v/>
      </c>
      <c r="T58" s="247" t="str">
        <f>IF(DATOS!J69=0,"",DATOS!J69)</f>
        <v/>
      </c>
      <c r="U58" s="247" t="str">
        <f>IF(DATOS!K69=0,"",DATOS!K69)</f>
        <v/>
      </c>
      <c r="V58" s="224"/>
      <c r="X58" s="225"/>
      <c r="Y58" s="225"/>
      <c r="Z58" s="225"/>
      <c r="AA58" s="225"/>
      <c r="AB58" s="225"/>
      <c r="AC58" s="225"/>
      <c r="AD58" s="225"/>
      <c r="AE58" s="225"/>
      <c r="AF58" s="225"/>
      <c r="AG58" s="225"/>
      <c r="AH58" s="225"/>
      <c r="AI58" s="225"/>
      <c r="AJ58" s="225"/>
      <c r="AK58" s="225"/>
      <c r="AL58" s="225"/>
      <c r="AM58" s="225"/>
      <c r="AN58" s="225"/>
      <c r="AO58" s="225"/>
    </row>
    <row r="59" spans="2:41" ht="12.75" hidden="1" customHeight="1" x14ac:dyDescent="0.25">
      <c r="B59" s="1"/>
      <c r="C59" s="217"/>
      <c r="D59" s="239">
        <v>50</v>
      </c>
      <c r="E59" s="240" t="str">
        <f>IF(DATOS!E70=0,"",DATOS!E70)</f>
        <v/>
      </c>
      <c r="F59" s="241"/>
      <c r="G59" s="242">
        <f>IF(DATOS!O70=DATOS!$Q$21,DATOS!F70,0)</f>
        <v>0</v>
      </c>
      <c r="H59" s="243">
        <f>IF(DATOS!O70=DATOS!$Q$21,DATOS!G70,0)</f>
        <v>0</v>
      </c>
      <c r="I59" s="244">
        <f t="shared" si="0"/>
        <v>0</v>
      </c>
      <c r="J59" s="241"/>
      <c r="K59" s="245">
        <f>IF(DATOS!O70=DATOS!$Q$22,DATOS!H70,0)</f>
        <v>0</v>
      </c>
      <c r="L59" s="243">
        <f t="shared" si="1"/>
        <v>0</v>
      </c>
      <c r="M59" s="244">
        <f t="shared" si="2"/>
        <v>0</v>
      </c>
      <c r="N59" s="241"/>
      <c r="O59" s="246">
        <f t="shared" si="3"/>
        <v>0</v>
      </c>
      <c r="P59" s="244">
        <f t="shared" si="4"/>
        <v>0</v>
      </c>
      <c r="Q59" s="244">
        <f t="shared" si="5"/>
        <v>0</v>
      </c>
      <c r="R59" s="241"/>
      <c r="S59" s="249" t="str">
        <f>IF(DATOS!I70=0,"",DATOS!I70)</f>
        <v/>
      </c>
      <c r="T59" s="247" t="str">
        <f>IF(DATOS!J70=0,"",DATOS!J70)</f>
        <v/>
      </c>
      <c r="U59" s="247" t="str">
        <f>IF(DATOS!K70=0,"",DATOS!K70)</f>
        <v/>
      </c>
      <c r="V59" s="224"/>
      <c r="X59" s="225"/>
      <c r="Y59" s="225"/>
      <c r="Z59" s="225"/>
      <c r="AA59" s="225"/>
      <c r="AB59" s="225"/>
      <c r="AC59" s="225"/>
      <c r="AD59" s="225"/>
      <c r="AE59" s="225"/>
      <c r="AF59" s="225"/>
      <c r="AG59" s="225"/>
      <c r="AH59" s="225"/>
      <c r="AI59" s="225"/>
      <c r="AJ59" s="225"/>
      <c r="AK59" s="225"/>
      <c r="AL59" s="225"/>
      <c r="AM59" s="225"/>
      <c r="AN59" s="225"/>
      <c r="AO59" s="225"/>
    </row>
    <row r="60" spans="2:41" ht="12.75" hidden="1" customHeight="1" x14ac:dyDescent="0.25">
      <c r="B60" s="1"/>
      <c r="C60" s="217"/>
      <c r="D60" s="239">
        <v>51</v>
      </c>
      <c r="E60" s="240" t="str">
        <f>IF(DATOS!E71=0,"",DATOS!E71)</f>
        <v/>
      </c>
      <c r="F60" s="241"/>
      <c r="G60" s="242">
        <f>IF(DATOS!O71=DATOS!$Q$21,DATOS!F71,0)</f>
        <v>0</v>
      </c>
      <c r="H60" s="243">
        <f>IF(DATOS!O71=DATOS!$Q$21,DATOS!G71,0)</f>
        <v>0</v>
      </c>
      <c r="I60" s="244">
        <f t="shared" si="0"/>
        <v>0</v>
      </c>
      <c r="J60" s="241"/>
      <c r="K60" s="245">
        <f>IF(DATOS!O71=DATOS!$Q$22,DATOS!H71,0)</f>
        <v>0</v>
      </c>
      <c r="L60" s="243">
        <f t="shared" si="1"/>
        <v>0</v>
      </c>
      <c r="M60" s="244">
        <f t="shared" si="2"/>
        <v>0</v>
      </c>
      <c r="N60" s="241"/>
      <c r="O60" s="246">
        <f t="shared" si="3"/>
        <v>0</v>
      </c>
      <c r="P60" s="244">
        <f t="shared" si="4"/>
        <v>0</v>
      </c>
      <c r="Q60" s="244">
        <f t="shared" si="5"/>
        <v>0</v>
      </c>
      <c r="R60" s="241"/>
      <c r="S60" s="249" t="str">
        <f>IF(DATOS!I71=0,"",DATOS!I71)</f>
        <v/>
      </c>
      <c r="T60" s="247" t="str">
        <f>IF(DATOS!J71=0,"",DATOS!J71)</f>
        <v/>
      </c>
      <c r="U60" s="247" t="str">
        <f>IF(DATOS!K71=0,"",DATOS!K71)</f>
        <v/>
      </c>
      <c r="V60" s="224"/>
      <c r="X60" s="225"/>
      <c r="Y60" s="225"/>
      <c r="Z60" s="225"/>
      <c r="AA60" s="225"/>
      <c r="AB60" s="225"/>
      <c r="AC60" s="225"/>
      <c r="AD60" s="225"/>
      <c r="AE60" s="225"/>
      <c r="AF60" s="225"/>
      <c r="AG60" s="225"/>
      <c r="AH60" s="225"/>
      <c r="AI60" s="225"/>
      <c r="AJ60" s="225"/>
      <c r="AK60" s="225"/>
      <c r="AL60" s="225"/>
      <c r="AM60" s="225"/>
      <c r="AN60" s="225"/>
      <c r="AO60" s="225"/>
    </row>
    <row r="61" spans="2:41" ht="12.75" hidden="1" customHeight="1" x14ac:dyDescent="0.25">
      <c r="B61" s="1"/>
      <c r="C61" s="217"/>
      <c r="D61" s="239">
        <v>52</v>
      </c>
      <c r="E61" s="240" t="str">
        <f>IF(DATOS!E72=0,"",DATOS!E72)</f>
        <v/>
      </c>
      <c r="F61" s="241"/>
      <c r="G61" s="242">
        <f>IF(DATOS!O72=DATOS!$Q$21,DATOS!F72,0)</f>
        <v>0</v>
      </c>
      <c r="H61" s="243">
        <f>IF(DATOS!O72=DATOS!$Q$21,DATOS!G72,0)</f>
        <v>0</v>
      </c>
      <c r="I61" s="244">
        <f t="shared" si="0"/>
        <v>0</v>
      </c>
      <c r="J61" s="241"/>
      <c r="K61" s="245">
        <f>IF(DATOS!O72=DATOS!$Q$22,DATOS!H72,0)</f>
        <v>0</v>
      </c>
      <c r="L61" s="243">
        <f t="shared" si="1"/>
        <v>0</v>
      </c>
      <c r="M61" s="244">
        <f t="shared" si="2"/>
        <v>0</v>
      </c>
      <c r="N61" s="241"/>
      <c r="O61" s="246">
        <f t="shared" si="3"/>
        <v>0</v>
      </c>
      <c r="P61" s="244">
        <f t="shared" si="4"/>
        <v>0</v>
      </c>
      <c r="Q61" s="244">
        <f t="shared" si="5"/>
        <v>0</v>
      </c>
      <c r="R61" s="241"/>
      <c r="S61" s="249" t="str">
        <f>IF(DATOS!I72=0,"",DATOS!I72)</f>
        <v/>
      </c>
      <c r="T61" s="247" t="str">
        <f>IF(DATOS!J72=0,"",DATOS!J72)</f>
        <v/>
      </c>
      <c r="U61" s="247" t="str">
        <f>IF(DATOS!K72=0,"",DATOS!K72)</f>
        <v/>
      </c>
      <c r="V61" s="224"/>
      <c r="X61" s="225"/>
      <c r="Y61" s="225"/>
      <c r="Z61" s="225"/>
      <c r="AA61" s="225"/>
      <c r="AB61" s="225"/>
      <c r="AC61" s="225"/>
      <c r="AD61" s="225"/>
      <c r="AE61" s="225"/>
      <c r="AF61" s="225"/>
      <c r="AG61" s="225"/>
      <c r="AH61" s="225"/>
      <c r="AI61" s="225"/>
      <c r="AJ61" s="225"/>
      <c r="AK61" s="225"/>
      <c r="AL61" s="225"/>
      <c r="AM61" s="225"/>
      <c r="AN61" s="225"/>
      <c r="AO61" s="225"/>
    </row>
    <row r="62" spans="2:41" ht="12.75" hidden="1" customHeight="1" x14ac:dyDescent="0.25">
      <c r="B62" s="1"/>
      <c r="C62" s="217"/>
      <c r="D62" s="239">
        <v>53</v>
      </c>
      <c r="E62" s="240" t="str">
        <f>IF(DATOS!E73=0,"",DATOS!E73)</f>
        <v/>
      </c>
      <c r="F62" s="241"/>
      <c r="G62" s="242">
        <f>IF(DATOS!O73=DATOS!$Q$21,DATOS!F73,0)</f>
        <v>0</v>
      </c>
      <c r="H62" s="243">
        <f>IF(DATOS!O73=DATOS!$Q$21,DATOS!G73,0)</f>
        <v>0</v>
      </c>
      <c r="I62" s="244">
        <f t="shared" si="0"/>
        <v>0</v>
      </c>
      <c r="J62" s="241"/>
      <c r="K62" s="245">
        <f>IF(DATOS!O73=DATOS!$Q$22,DATOS!H73,0)</f>
        <v>0</v>
      </c>
      <c r="L62" s="243">
        <f t="shared" si="1"/>
        <v>0</v>
      </c>
      <c r="M62" s="244">
        <f t="shared" si="2"/>
        <v>0</v>
      </c>
      <c r="N62" s="241"/>
      <c r="O62" s="246">
        <f t="shared" si="3"/>
        <v>0</v>
      </c>
      <c r="P62" s="244">
        <f t="shared" si="4"/>
        <v>0</v>
      </c>
      <c r="Q62" s="244">
        <f t="shared" si="5"/>
        <v>0</v>
      </c>
      <c r="R62" s="241"/>
      <c r="S62" s="249" t="str">
        <f>IF(DATOS!I73=0,"",DATOS!I73)</f>
        <v/>
      </c>
      <c r="T62" s="247" t="str">
        <f>IF(DATOS!J73=0,"",DATOS!J73)</f>
        <v/>
      </c>
      <c r="U62" s="247" t="str">
        <f>IF(DATOS!K73=0,"",DATOS!K73)</f>
        <v/>
      </c>
      <c r="V62" s="224"/>
      <c r="X62" s="225"/>
      <c r="Y62" s="225"/>
      <c r="Z62" s="225"/>
      <c r="AA62" s="225"/>
      <c r="AB62" s="225"/>
      <c r="AC62" s="225"/>
      <c r="AD62" s="225"/>
      <c r="AE62" s="225"/>
      <c r="AF62" s="225"/>
      <c r="AG62" s="225"/>
      <c r="AH62" s="225"/>
      <c r="AI62" s="225"/>
      <c r="AJ62" s="225"/>
      <c r="AK62" s="225"/>
      <c r="AL62" s="225"/>
      <c r="AM62" s="225"/>
      <c r="AN62" s="225"/>
      <c r="AO62" s="225"/>
    </row>
    <row r="63" spans="2:41" ht="12.75" hidden="1" customHeight="1" x14ac:dyDescent="0.25">
      <c r="B63" s="1"/>
      <c r="C63" s="217"/>
      <c r="D63" s="239">
        <v>54</v>
      </c>
      <c r="E63" s="240" t="str">
        <f>IF(DATOS!E74=0,"",DATOS!E74)</f>
        <v/>
      </c>
      <c r="F63" s="241"/>
      <c r="G63" s="242">
        <f>IF(DATOS!O74=DATOS!$Q$21,DATOS!F74,0)</f>
        <v>0</v>
      </c>
      <c r="H63" s="243">
        <f>IF(DATOS!O74=DATOS!$Q$21,DATOS!G74,0)</f>
        <v>0</v>
      </c>
      <c r="I63" s="244">
        <f t="shared" si="0"/>
        <v>0</v>
      </c>
      <c r="J63" s="241"/>
      <c r="K63" s="245">
        <f>IF(DATOS!O74=DATOS!$Q$22,DATOS!H74,0)</f>
        <v>0</v>
      </c>
      <c r="L63" s="243">
        <f t="shared" si="1"/>
        <v>0</v>
      </c>
      <c r="M63" s="244">
        <f t="shared" si="2"/>
        <v>0</v>
      </c>
      <c r="N63" s="241"/>
      <c r="O63" s="246">
        <f t="shared" si="3"/>
        <v>0</v>
      </c>
      <c r="P63" s="244">
        <f t="shared" si="4"/>
        <v>0</v>
      </c>
      <c r="Q63" s="244">
        <f t="shared" si="5"/>
        <v>0</v>
      </c>
      <c r="R63" s="241"/>
      <c r="S63" s="249" t="str">
        <f>IF(DATOS!I74=0,"",DATOS!I74)</f>
        <v/>
      </c>
      <c r="T63" s="247" t="str">
        <f>IF(DATOS!J74=0,"",DATOS!J74)</f>
        <v/>
      </c>
      <c r="U63" s="247" t="str">
        <f>IF(DATOS!K74=0,"",DATOS!K74)</f>
        <v/>
      </c>
      <c r="V63" s="224"/>
      <c r="X63" s="225"/>
      <c r="Y63" s="225"/>
      <c r="Z63" s="225"/>
      <c r="AA63" s="225"/>
      <c r="AB63" s="225"/>
      <c r="AC63" s="225"/>
      <c r="AD63" s="225"/>
      <c r="AE63" s="225"/>
      <c r="AF63" s="225"/>
      <c r="AG63" s="225"/>
      <c r="AH63" s="225"/>
      <c r="AI63" s="225"/>
      <c r="AJ63" s="225"/>
      <c r="AK63" s="225"/>
      <c r="AL63" s="225"/>
      <c r="AM63" s="225"/>
      <c r="AN63" s="225"/>
      <c r="AO63" s="225"/>
    </row>
    <row r="64" spans="2:41" ht="12.75" hidden="1" customHeight="1" x14ac:dyDescent="0.25">
      <c r="B64" s="1"/>
      <c r="C64" s="217"/>
      <c r="D64" s="239">
        <v>55</v>
      </c>
      <c r="E64" s="240" t="str">
        <f>IF(DATOS!E75=0,"",DATOS!E75)</f>
        <v/>
      </c>
      <c r="F64" s="241"/>
      <c r="G64" s="242">
        <f>IF(DATOS!O75=DATOS!$Q$21,DATOS!F75,0)</f>
        <v>0</v>
      </c>
      <c r="H64" s="243">
        <f>IF(DATOS!O75=DATOS!$Q$21,DATOS!G75,0)</f>
        <v>0</v>
      </c>
      <c r="I64" s="244">
        <f t="shared" si="0"/>
        <v>0</v>
      </c>
      <c r="J64" s="241"/>
      <c r="K64" s="245">
        <f>IF(DATOS!O75=DATOS!$Q$22,DATOS!H75,0)</f>
        <v>0</v>
      </c>
      <c r="L64" s="243">
        <f t="shared" si="1"/>
        <v>0</v>
      </c>
      <c r="M64" s="244">
        <f t="shared" si="2"/>
        <v>0</v>
      </c>
      <c r="N64" s="241"/>
      <c r="O64" s="246">
        <f t="shared" si="3"/>
        <v>0</v>
      </c>
      <c r="P64" s="244">
        <f t="shared" si="4"/>
        <v>0</v>
      </c>
      <c r="Q64" s="244">
        <f t="shared" si="5"/>
        <v>0</v>
      </c>
      <c r="R64" s="241"/>
      <c r="S64" s="249" t="str">
        <f>IF(DATOS!I75=0,"",DATOS!I75)</f>
        <v/>
      </c>
      <c r="T64" s="247" t="str">
        <f>IF(DATOS!J75=0,"",DATOS!J75)</f>
        <v/>
      </c>
      <c r="U64" s="247" t="str">
        <f>IF(DATOS!K75=0,"",DATOS!K75)</f>
        <v/>
      </c>
      <c r="V64" s="224"/>
      <c r="X64" s="225"/>
      <c r="Y64" s="225"/>
      <c r="Z64" s="225"/>
      <c r="AA64" s="225"/>
      <c r="AB64" s="225"/>
      <c r="AC64" s="225"/>
      <c r="AD64" s="225"/>
      <c r="AE64" s="225"/>
      <c r="AF64" s="225"/>
      <c r="AG64" s="225"/>
      <c r="AH64" s="225"/>
      <c r="AI64" s="225"/>
      <c r="AJ64" s="225"/>
      <c r="AK64" s="225"/>
      <c r="AL64" s="225"/>
      <c r="AM64" s="225"/>
      <c r="AN64" s="225"/>
      <c r="AO64" s="225"/>
    </row>
    <row r="65" spans="2:41" ht="12.75" hidden="1" customHeight="1" x14ac:dyDescent="0.25">
      <c r="B65" s="1"/>
      <c r="C65" s="217"/>
      <c r="D65" s="239">
        <v>56</v>
      </c>
      <c r="E65" s="240" t="str">
        <f>IF(DATOS!E76=0,"",DATOS!E76)</f>
        <v/>
      </c>
      <c r="F65" s="241"/>
      <c r="G65" s="242">
        <f>IF(DATOS!O76=DATOS!$Q$21,DATOS!F76,0)</f>
        <v>0</v>
      </c>
      <c r="H65" s="243">
        <f>IF(DATOS!O76=DATOS!$Q$21,DATOS!G76,0)</f>
        <v>0</v>
      </c>
      <c r="I65" s="244">
        <f t="shared" si="0"/>
        <v>0</v>
      </c>
      <c r="J65" s="241"/>
      <c r="K65" s="245">
        <f>IF(DATOS!O76=DATOS!$Q$22,DATOS!H76,0)</f>
        <v>0</v>
      </c>
      <c r="L65" s="243">
        <f t="shared" si="1"/>
        <v>0</v>
      </c>
      <c r="M65" s="244">
        <f t="shared" si="2"/>
        <v>0</v>
      </c>
      <c r="N65" s="241"/>
      <c r="O65" s="246">
        <f t="shared" si="3"/>
        <v>0</v>
      </c>
      <c r="P65" s="244">
        <f t="shared" si="4"/>
        <v>0</v>
      </c>
      <c r="Q65" s="244">
        <f t="shared" si="5"/>
        <v>0</v>
      </c>
      <c r="R65" s="241"/>
      <c r="S65" s="249" t="str">
        <f>IF(DATOS!I76=0,"",DATOS!I76)</f>
        <v/>
      </c>
      <c r="T65" s="247" t="str">
        <f>IF(DATOS!J76=0,"",DATOS!J76)</f>
        <v/>
      </c>
      <c r="U65" s="247" t="str">
        <f>IF(DATOS!K76=0,"",DATOS!K76)</f>
        <v/>
      </c>
      <c r="V65" s="224"/>
      <c r="X65" s="225"/>
      <c r="Y65" s="225"/>
      <c r="Z65" s="225"/>
      <c r="AA65" s="225"/>
      <c r="AB65" s="225"/>
      <c r="AC65" s="225"/>
      <c r="AD65" s="225"/>
      <c r="AE65" s="225"/>
      <c r="AF65" s="225"/>
      <c r="AG65" s="225"/>
      <c r="AH65" s="225"/>
      <c r="AI65" s="225"/>
      <c r="AJ65" s="225"/>
      <c r="AK65" s="225"/>
      <c r="AL65" s="225"/>
      <c r="AM65" s="225"/>
      <c r="AN65" s="225"/>
      <c r="AO65" s="225"/>
    </row>
    <row r="66" spans="2:41" ht="12.75" hidden="1" customHeight="1" x14ac:dyDescent="0.25">
      <c r="B66" s="1"/>
      <c r="C66" s="217"/>
      <c r="D66" s="239">
        <v>57</v>
      </c>
      <c r="E66" s="240" t="str">
        <f>IF(DATOS!E77=0,"",DATOS!E77)</f>
        <v/>
      </c>
      <c r="F66" s="241"/>
      <c r="G66" s="242">
        <f>IF(DATOS!O77=DATOS!$Q$21,DATOS!F77,0)</f>
        <v>0</v>
      </c>
      <c r="H66" s="243">
        <f>IF(DATOS!O77=DATOS!$Q$21,DATOS!G77,0)</f>
        <v>0</v>
      </c>
      <c r="I66" s="244">
        <f t="shared" si="0"/>
        <v>0</v>
      </c>
      <c r="J66" s="241"/>
      <c r="K66" s="245">
        <f>IF(DATOS!O77=DATOS!$Q$22,DATOS!H77,0)</f>
        <v>0</v>
      </c>
      <c r="L66" s="243">
        <f t="shared" si="1"/>
        <v>0</v>
      </c>
      <c r="M66" s="244">
        <f t="shared" si="2"/>
        <v>0</v>
      </c>
      <c r="N66" s="241"/>
      <c r="O66" s="246">
        <f t="shared" si="3"/>
        <v>0</v>
      </c>
      <c r="P66" s="244">
        <f t="shared" si="4"/>
        <v>0</v>
      </c>
      <c r="Q66" s="244">
        <f t="shared" si="5"/>
        <v>0</v>
      </c>
      <c r="R66" s="241"/>
      <c r="S66" s="249" t="str">
        <f>IF(DATOS!I77=0,"",DATOS!I77)</f>
        <v/>
      </c>
      <c r="T66" s="247" t="str">
        <f>IF(DATOS!J77=0,"",DATOS!J77)</f>
        <v/>
      </c>
      <c r="U66" s="247" t="str">
        <f>IF(DATOS!K77=0,"",DATOS!K77)</f>
        <v/>
      </c>
      <c r="V66" s="224"/>
      <c r="X66" s="225"/>
      <c r="Y66" s="225"/>
      <c r="Z66" s="225"/>
      <c r="AA66" s="225"/>
      <c r="AB66" s="225"/>
      <c r="AC66" s="225"/>
      <c r="AD66" s="225"/>
      <c r="AE66" s="225"/>
      <c r="AF66" s="225"/>
      <c r="AG66" s="225"/>
      <c r="AH66" s="225"/>
      <c r="AI66" s="225"/>
      <c r="AJ66" s="225"/>
      <c r="AK66" s="225"/>
      <c r="AL66" s="225"/>
      <c r="AM66" s="225"/>
      <c r="AN66" s="225"/>
      <c r="AO66" s="225"/>
    </row>
    <row r="67" spans="2:41" ht="12.75" hidden="1" customHeight="1" x14ac:dyDescent="0.25">
      <c r="B67" s="1"/>
      <c r="C67" s="217"/>
      <c r="D67" s="239">
        <v>58</v>
      </c>
      <c r="E67" s="240" t="str">
        <f>IF(DATOS!E78=0,"",DATOS!E78)</f>
        <v/>
      </c>
      <c r="F67" s="241"/>
      <c r="G67" s="242">
        <f>IF(DATOS!O78=DATOS!$Q$21,DATOS!F78,0)</f>
        <v>0</v>
      </c>
      <c r="H67" s="243">
        <f>IF(DATOS!O78=DATOS!$Q$21,DATOS!G78,0)</f>
        <v>0</v>
      </c>
      <c r="I67" s="244">
        <f t="shared" si="0"/>
        <v>0</v>
      </c>
      <c r="J67" s="241"/>
      <c r="K67" s="245">
        <f>IF(DATOS!O78=DATOS!$Q$22,DATOS!H78,0)</f>
        <v>0</v>
      </c>
      <c r="L67" s="243">
        <f t="shared" si="1"/>
        <v>0</v>
      </c>
      <c r="M67" s="244">
        <f t="shared" si="2"/>
        <v>0</v>
      </c>
      <c r="N67" s="241"/>
      <c r="O67" s="246">
        <f t="shared" si="3"/>
        <v>0</v>
      </c>
      <c r="P67" s="244">
        <f t="shared" si="4"/>
        <v>0</v>
      </c>
      <c r="Q67" s="244">
        <f t="shared" si="5"/>
        <v>0</v>
      </c>
      <c r="R67" s="241"/>
      <c r="S67" s="249" t="str">
        <f>IF(DATOS!I78=0,"",DATOS!I78)</f>
        <v/>
      </c>
      <c r="T67" s="247" t="str">
        <f>IF(DATOS!J78=0,"",DATOS!J78)</f>
        <v/>
      </c>
      <c r="U67" s="247" t="str">
        <f>IF(DATOS!K78=0,"",DATOS!K78)</f>
        <v/>
      </c>
      <c r="V67" s="224"/>
      <c r="X67" s="225"/>
      <c r="Y67" s="225"/>
      <c r="Z67" s="225"/>
      <c r="AA67" s="225"/>
      <c r="AB67" s="225"/>
      <c r="AC67" s="225"/>
      <c r="AD67" s="225"/>
      <c r="AE67" s="225"/>
      <c r="AF67" s="225"/>
      <c r="AG67" s="225"/>
      <c r="AH67" s="225"/>
      <c r="AI67" s="225"/>
      <c r="AJ67" s="225"/>
      <c r="AK67" s="225"/>
      <c r="AL67" s="225"/>
      <c r="AM67" s="225"/>
      <c r="AN67" s="225"/>
      <c r="AO67" s="225"/>
    </row>
    <row r="68" spans="2:41" ht="12.75" hidden="1" customHeight="1" x14ac:dyDescent="0.25">
      <c r="B68" s="1"/>
      <c r="C68" s="217"/>
      <c r="D68" s="239">
        <v>59</v>
      </c>
      <c r="E68" s="240" t="str">
        <f>IF(DATOS!E79=0,"",DATOS!E79)</f>
        <v/>
      </c>
      <c r="F68" s="241"/>
      <c r="G68" s="242">
        <f>IF(DATOS!O79=DATOS!$Q$21,DATOS!F79,0)</f>
        <v>0</v>
      </c>
      <c r="H68" s="243">
        <f>IF(DATOS!O79=DATOS!$Q$21,DATOS!G79,0)</f>
        <v>0</v>
      </c>
      <c r="I68" s="244">
        <f t="shared" si="0"/>
        <v>0</v>
      </c>
      <c r="J68" s="241"/>
      <c r="K68" s="245">
        <f>IF(DATOS!O79=DATOS!$Q$22,DATOS!H79,0)</f>
        <v>0</v>
      </c>
      <c r="L68" s="243">
        <f t="shared" si="1"/>
        <v>0</v>
      </c>
      <c r="M68" s="244">
        <f t="shared" si="2"/>
        <v>0</v>
      </c>
      <c r="N68" s="241"/>
      <c r="O68" s="246">
        <f t="shared" si="3"/>
        <v>0</v>
      </c>
      <c r="P68" s="244">
        <f t="shared" si="4"/>
        <v>0</v>
      </c>
      <c r="Q68" s="244">
        <f t="shared" si="5"/>
        <v>0</v>
      </c>
      <c r="R68" s="241"/>
      <c r="S68" s="249" t="str">
        <f>IF(DATOS!I79=0,"",DATOS!I79)</f>
        <v/>
      </c>
      <c r="T68" s="247" t="str">
        <f>IF(DATOS!J79=0,"",DATOS!J79)</f>
        <v/>
      </c>
      <c r="U68" s="247" t="str">
        <f>IF(DATOS!K79=0,"",DATOS!K79)</f>
        <v/>
      </c>
      <c r="V68" s="224"/>
      <c r="X68" s="225"/>
      <c r="Y68" s="225"/>
      <c r="Z68" s="225"/>
      <c r="AA68" s="225"/>
      <c r="AB68" s="225"/>
      <c r="AC68" s="225"/>
      <c r="AD68" s="225"/>
      <c r="AE68" s="225"/>
      <c r="AF68" s="225"/>
      <c r="AG68" s="225"/>
      <c r="AH68" s="225"/>
      <c r="AI68" s="225"/>
      <c r="AJ68" s="225"/>
      <c r="AK68" s="225"/>
      <c r="AL68" s="225"/>
      <c r="AM68" s="225"/>
      <c r="AN68" s="225"/>
      <c r="AO68" s="225"/>
    </row>
    <row r="69" spans="2:41" ht="12.75" hidden="1" customHeight="1" x14ac:dyDescent="0.25">
      <c r="B69" s="1"/>
      <c r="C69" s="217"/>
      <c r="D69" s="239">
        <v>60</v>
      </c>
      <c r="E69" s="240" t="str">
        <f>IF(DATOS!E80=0,"",DATOS!E80)</f>
        <v/>
      </c>
      <c r="F69" s="241"/>
      <c r="G69" s="242">
        <f>IF(DATOS!O80=DATOS!$Q$21,DATOS!F80,0)</f>
        <v>0</v>
      </c>
      <c r="H69" s="243">
        <f>IF(DATOS!O80=DATOS!$Q$21,DATOS!G80,0)</f>
        <v>0</v>
      </c>
      <c r="I69" s="244">
        <f t="shared" si="0"/>
        <v>0</v>
      </c>
      <c r="J69" s="241"/>
      <c r="K69" s="245">
        <f>IF(DATOS!O80=DATOS!$Q$22,DATOS!H80,0)</f>
        <v>0</v>
      </c>
      <c r="L69" s="243">
        <f t="shared" si="1"/>
        <v>0</v>
      </c>
      <c r="M69" s="244">
        <f t="shared" si="2"/>
        <v>0</v>
      </c>
      <c r="N69" s="241"/>
      <c r="O69" s="246">
        <f t="shared" si="3"/>
        <v>0</v>
      </c>
      <c r="P69" s="244">
        <f t="shared" si="4"/>
        <v>0</v>
      </c>
      <c r="Q69" s="244">
        <f t="shared" si="5"/>
        <v>0</v>
      </c>
      <c r="R69" s="241"/>
      <c r="S69" s="249" t="str">
        <f>IF(DATOS!I80=0,"",DATOS!I80)</f>
        <v/>
      </c>
      <c r="T69" s="247" t="str">
        <f>IF(DATOS!J80=0,"",DATOS!J80)</f>
        <v/>
      </c>
      <c r="U69" s="247" t="str">
        <f>IF(DATOS!K80=0,"",DATOS!K80)</f>
        <v/>
      </c>
      <c r="V69" s="224"/>
      <c r="X69" s="225"/>
      <c r="Y69" s="225"/>
      <c r="Z69" s="225"/>
      <c r="AA69" s="225"/>
      <c r="AB69" s="225"/>
      <c r="AC69" s="225"/>
      <c r="AD69" s="225"/>
      <c r="AE69" s="225"/>
      <c r="AF69" s="225"/>
      <c r="AG69" s="225"/>
      <c r="AH69" s="225"/>
      <c r="AI69" s="225"/>
      <c r="AJ69" s="225"/>
      <c r="AK69" s="225"/>
      <c r="AL69" s="225"/>
      <c r="AM69" s="225"/>
      <c r="AN69" s="225"/>
      <c r="AO69" s="225"/>
    </row>
    <row r="70" spans="2:41" ht="12.75" hidden="1" customHeight="1" x14ac:dyDescent="0.25">
      <c r="B70" s="1"/>
      <c r="C70" s="217"/>
      <c r="D70" s="239">
        <v>61</v>
      </c>
      <c r="E70" s="240" t="str">
        <f>IF(DATOS!E81=0,"",DATOS!E81)</f>
        <v/>
      </c>
      <c r="F70" s="241"/>
      <c r="G70" s="242">
        <f>IF(DATOS!O81=DATOS!$Q$21,DATOS!F81,0)</f>
        <v>0</v>
      </c>
      <c r="H70" s="243">
        <f>IF(DATOS!O81=DATOS!$Q$21,DATOS!G81,0)</f>
        <v>0</v>
      </c>
      <c r="I70" s="244">
        <f t="shared" si="0"/>
        <v>0</v>
      </c>
      <c r="J70" s="241"/>
      <c r="K70" s="245">
        <f>IF(DATOS!O81=DATOS!$Q$22,DATOS!H81,0)</f>
        <v>0</v>
      </c>
      <c r="L70" s="243">
        <f t="shared" si="1"/>
        <v>0</v>
      </c>
      <c r="M70" s="244">
        <f t="shared" si="2"/>
        <v>0</v>
      </c>
      <c r="N70" s="241"/>
      <c r="O70" s="246">
        <f t="shared" si="3"/>
        <v>0</v>
      </c>
      <c r="P70" s="244">
        <f t="shared" si="4"/>
        <v>0</v>
      </c>
      <c r="Q70" s="244">
        <f t="shared" si="5"/>
        <v>0</v>
      </c>
      <c r="R70" s="241"/>
      <c r="S70" s="249" t="str">
        <f>IF(DATOS!I81=0,"",DATOS!I81)</f>
        <v/>
      </c>
      <c r="T70" s="247" t="str">
        <f>IF(DATOS!J81=0,"",DATOS!J81)</f>
        <v/>
      </c>
      <c r="U70" s="247" t="str">
        <f>IF(DATOS!K81=0,"",DATOS!K81)</f>
        <v/>
      </c>
      <c r="V70" s="224"/>
      <c r="X70" s="225"/>
      <c r="Y70" s="225"/>
      <c r="Z70" s="225"/>
      <c r="AA70" s="225"/>
      <c r="AB70" s="225"/>
      <c r="AC70" s="225"/>
      <c r="AD70" s="225"/>
      <c r="AE70" s="225"/>
      <c r="AF70" s="225"/>
      <c r="AG70" s="225"/>
      <c r="AH70" s="225"/>
      <c r="AI70" s="225"/>
      <c r="AJ70" s="225"/>
      <c r="AK70" s="225"/>
      <c r="AL70" s="225"/>
      <c r="AM70" s="225"/>
      <c r="AN70" s="225"/>
      <c r="AO70" s="225"/>
    </row>
    <row r="71" spans="2:41" ht="12.75" hidden="1" customHeight="1" x14ac:dyDescent="0.25">
      <c r="B71" s="1"/>
      <c r="C71" s="217"/>
      <c r="D71" s="239">
        <v>62</v>
      </c>
      <c r="E71" s="240" t="str">
        <f>IF(DATOS!E82=0,"",DATOS!E82)</f>
        <v/>
      </c>
      <c r="F71" s="241"/>
      <c r="G71" s="242">
        <f>IF(DATOS!O82=DATOS!$Q$21,DATOS!F82,0)</f>
        <v>0</v>
      </c>
      <c r="H71" s="243">
        <f>IF(DATOS!O82=DATOS!$Q$21,DATOS!G82,0)</f>
        <v>0</v>
      </c>
      <c r="I71" s="244">
        <f t="shared" si="0"/>
        <v>0</v>
      </c>
      <c r="J71" s="241"/>
      <c r="K71" s="245">
        <f>IF(DATOS!O82=DATOS!$Q$22,DATOS!H82,0)</f>
        <v>0</v>
      </c>
      <c r="L71" s="243">
        <f t="shared" si="1"/>
        <v>0</v>
      </c>
      <c r="M71" s="244">
        <f t="shared" si="2"/>
        <v>0</v>
      </c>
      <c r="N71" s="241"/>
      <c r="O71" s="246">
        <f t="shared" si="3"/>
        <v>0</v>
      </c>
      <c r="P71" s="244">
        <f t="shared" si="4"/>
        <v>0</v>
      </c>
      <c r="Q71" s="244">
        <f t="shared" si="5"/>
        <v>0</v>
      </c>
      <c r="R71" s="241"/>
      <c r="S71" s="249" t="str">
        <f>IF(DATOS!I82=0,"",DATOS!I82)</f>
        <v/>
      </c>
      <c r="T71" s="247" t="str">
        <f>IF(DATOS!J82=0,"",DATOS!J82)</f>
        <v/>
      </c>
      <c r="U71" s="247" t="str">
        <f>IF(DATOS!K82=0,"",DATOS!K82)</f>
        <v/>
      </c>
      <c r="V71" s="224"/>
      <c r="X71" s="225"/>
      <c r="Y71" s="225"/>
      <c r="Z71" s="225"/>
      <c r="AA71" s="225"/>
      <c r="AB71" s="225"/>
      <c r="AC71" s="225"/>
      <c r="AD71" s="225"/>
      <c r="AE71" s="225"/>
      <c r="AF71" s="225"/>
      <c r="AG71" s="225"/>
      <c r="AH71" s="225"/>
      <c r="AI71" s="225"/>
      <c r="AJ71" s="225"/>
      <c r="AK71" s="225"/>
      <c r="AL71" s="225"/>
      <c r="AM71" s="225"/>
      <c r="AN71" s="225"/>
      <c r="AO71" s="225"/>
    </row>
    <row r="72" spans="2:41" ht="12.75" hidden="1" customHeight="1" x14ac:dyDescent="0.25">
      <c r="B72" s="1"/>
      <c r="C72" s="217"/>
      <c r="D72" s="239">
        <v>63</v>
      </c>
      <c r="E72" s="240" t="str">
        <f>IF(DATOS!E83=0,"",DATOS!E83)</f>
        <v/>
      </c>
      <c r="F72" s="241"/>
      <c r="G72" s="242">
        <f>IF(DATOS!O83=DATOS!$Q$21,DATOS!F83,0)</f>
        <v>0</v>
      </c>
      <c r="H72" s="243">
        <f>IF(DATOS!O83=DATOS!$Q$21,DATOS!G83,0)</f>
        <v>0</v>
      </c>
      <c r="I72" s="244">
        <f t="shared" si="0"/>
        <v>0</v>
      </c>
      <c r="J72" s="241"/>
      <c r="K72" s="245">
        <f>IF(DATOS!O83=DATOS!$Q$22,DATOS!H83,0)</f>
        <v>0</v>
      </c>
      <c r="L72" s="243">
        <f t="shared" si="1"/>
        <v>0</v>
      </c>
      <c r="M72" s="244">
        <f t="shared" si="2"/>
        <v>0</v>
      </c>
      <c r="N72" s="241"/>
      <c r="O72" s="246">
        <f t="shared" si="3"/>
        <v>0</v>
      </c>
      <c r="P72" s="244">
        <f t="shared" si="4"/>
        <v>0</v>
      </c>
      <c r="Q72" s="244">
        <f t="shared" si="5"/>
        <v>0</v>
      </c>
      <c r="R72" s="241"/>
      <c r="S72" s="249" t="str">
        <f>IF(DATOS!I83=0,"",DATOS!I83)</f>
        <v/>
      </c>
      <c r="T72" s="247" t="str">
        <f>IF(DATOS!J83=0,"",DATOS!J83)</f>
        <v/>
      </c>
      <c r="U72" s="247" t="str">
        <f>IF(DATOS!K83=0,"",DATOS!K83)</f>
        <v/>
      </c>
      <c r="V72" s="224"/>
      <c r="X72" s="225"/>
      <c r="Y72" s="225"/>
      <c r="Z72" s="225"/>
      <c r="AA72" s="225"/>
      <c r="AB72" s="225"/>
      <c r="AC72" s="225"/>
      <c r="AD72" s="225"/>
      <c r="AE72" s="225"/>
      <c r="AF72" s="225"/>
      <c r="AG72" s="225"/>
      <c r="AH72" s="225"/>
      <c r="AI72" s="225"/>
      <c r="AJ72" s="225"/>
      <c r="AK72" s="225"/>
      <c r="AL72" s="225"/>
      <c r="AM72" s="225"/>
      <c r="AN72" s="225"/>
      <c r="AO72" s="225"/>
    </row>
    <row r="73" spans="2:41" ht="12.75" hidden="1" customHeight="1" x14ac:dyDescent="0.25">
      <c r="B73" s="1"/>
      <c r="C73" s="217"/>
      <c r="D73" s="239">
        <v>64</v>
      </c>
      <c r="E73" s="240" t="str">
        <f>IF(DATOS!E84=0,"",DATOS!E84)</f>
        <v/>
      </c>
      <c r="F73" s="241"/>
      <c r="G73" s="242">
        <f>IF(DATOS!O84=DATOS!$Q$21,DATOS!F84,0)</f>
        <v>0</v>
      </c>
      <c r="H73" s="243">
        <f>IF(DATOS!O84=DATOS!$Q$21,DATOS!G84,0)</f>
        <v>0</v>
      </c>
      <c r="I73" s="244">
        <f t="shared" si="0"/>
        <v>0</v>
      </c>
      <c r="J73" s="241"/>
      <c r="K73" s="245">
        <f>IF(DATOS!O84=DATOS!$Q$22,DATOS!H84,0)</f>
        <v>0</v>
      </c>
      <c r="L73" s="243">
        <f t="shared" si="1"/>
        <v>0</v>
      </c>
      <c r="M73" s="244">
        <f t="shared" si="2"/>
        <v>0</v>
      </c>
      <c r="N73" s="241"/>
      <c r="O73" s="246">
        <f t="shared" si="3"/>
        <v>0</v>
      </c>
      <c r="P73" s="244">
        <f t="shared" si="4"/>
        <v>0</v>
      </c>
      <c r="Q73" s="244">
        <f t="shared" si="5"/>
        <v>0</v>
      </c>
      <c r="R73" s="241"/>
      <c r="S73" s="249" t="str">
        <f>IF(DATOS!I84=0,"",DATOS!I84)</f>
        <v/>
      </c>
      <c r="T73" s="247" t="str">
        <f>IF(DATOS!J84=0,"",DATOS!J84)</f>
        <v/>
      </c>
      <c r="U73" s="247" t="str">
        <f>IF(DATOS!K84=0,"",DATOS!K84)</f>
        <v/>
      </c>
      <c r="V73" s="224"/>
      <c r="X73" s="225"/>
      <c r="Y73" s="225"/>
      <c r="Z73" s="225"/>
      <c r="AA73" s="225"/>
      <c r="AB73" s="225"/>
      <c r="AC73" s="225"/>
      <c r="AD73" s="225"/>
      <c r="AE73" s="225"/>
      <c r="AF73" s="225"/>
      <c r="AG73" s="225"/>
      <c r="AH73" s="225"/>
      <c r="AI73" s="225"/>
      <c r="AJ73" s="225"/>
      <c r="AK73" s="225"/>
      <c r="AL73" s="225"/>
      <c r="AM73" s="225"/>
      <c r="AN73" s="225"/>
      <c r="AO73" s="225"/>
    </row>
    <row r="74" spans="2:41" ht="12.75" hidden="1" customHeight="1" x14ac:dyDescent="0.25">
      <c r="B74" s="1"/>
      <c r="C74" s="217"/>
      <c r="D74" s="239">
        <v>65</v>
      </c>
      <c r="E74" s="240" t="str">
        <f>IF(DATOS!E85=0,"",DATOS!E85)</f>
        <v/>
      </c>
      <c r="F74" s="241"/>
      <c r="G74" s="242">
        <f>IF(DATOS!O85=DATOS!$Q$21,DATOS!F85,0)</f>
        <v>0</v>
      </c>
      <c r="H74" s="243">
        <f>IF(DATOS!O85=DATOS!$Q$21,DATOS!G85,0)</f>
        <v>0</v>
      </c>
      <c r="I74" s="244">
        <f t="shared" si="0"/>
        <v>0</v>
      </c>
      <c r="J74" s="241"/>
      <c r="K74" s="245">
        <f>IF(DATOS!O85=DATOS!$Q$22,DATOS!H85,0)</f>
        <v>0</v>
      </c>
      <c r="L74" s="243">
        <f t="shared" si="1"/>
        <v>0</v>
      </c>
      <c r="M74" s="244">
        <f t="shared" si="2"/>
        <v>0</v>
      </c>
      <c r="N74" s="241"/>
      <c r="O74" s="246">
        <f t="shared" si="3"/>
        <v>0</v>
      </c>
      <c r="P74" s="244">
        <f t="shared" si="4"/>
        <v>0</v>
      </c>
      <c r="Q74" s="244">
        <f t="shared" si="5"/>
        <v>0</v>
      </c>
      <c r="R74" s="241"/>
      <c r="S74" s="249" t="str">
        <f>IF(DATOS!I85=0,"",DATOS!I85)</f>
        <v/>
      </c>
      <c r="T74" s="247" t="str">
        <f>IF(DATOS!J85=0,"",DATOS!J85)</f>
        <v/>
      </c>
      <c r="U74" s="247" t="str">
        <f>IF(DATOS!K85=0,"",DATOS!K85)</f>
        <v/>
      </c>
      <c r="V74" s="224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5"/>
      <c r="AL74" s="225"/>
      <c r="AM74" s="225"/>
      <c r="AN74" s="225"/>
      <c r="AO74" s="225"/>
    </row>
    <row r="75" spans="2:41" ht="12.75" hidden="1" customHeight="1" x14ac:dyDescent="0.25">
      <c r="B75" s="1"/>
      <c r="C75" s="217"/>
      <c r="D75" s="239">
        <v>66</v>
      </c>
      <c r="E75" s="240" t="str">
        <f>IF(DATOS!E86=0,"",DATOS!E86)</f>
        <v/>
      </c>
      <c r="F75" s="241"/>
      <c r="G75" s="242">
        <f>IF(DATOS!O86=DATOS!$Q$21,DATOS!F86,0)</f>
        <v>0</v>
      </c>
      <c r="H75" s="243">
        <f>IF(DATOS!O86=DATOS!$Q$21,DATOS!G86,0)</f>
        <v>0</v>
      </c>
      <c r="I75" s="244">
        <f t="shared" si="0"/>
        <v>0</v>
      </c>
      <c r="J75" s="241"/>
      <c r="K75" s="245">
        <f>IF(DATOS!O86=DATOS!$Q$22,DATOS!H86,0)</f>
        <v>0</v>
      </c>
      <c r="L75" s="243">
        <f t="shared" si="1"/>
        <v>0</v>
      </c>
      <c r="M75" s="244">
        <f t="shared" si="2"/>
        <v>0</v>
      </c>
      <c r="N75" s="241"/>
      <c r="O75" s="246">
        <f t="shared" si="3"/>
        <v>0</v>
      </c>
      <c r="P75" s="244">
        <f t="shared" si="4"/>
        <v>0</v>
      </c>
      <c r="Q75" s="244">
        <f t="shared" si="5"/>
        <v>0</v>
      </c>
      <c r="R75" s="241"/>
      <c r="S75" s="249" t="str">
        <f>IF(DATOS!I86=0,"",DATOS!I86)</f>
        <v/>
      </c>
      <c r="T75" s="247" t="str">
        <f>IF(DATOS!J86=0,"",DATOS!J86)</f>
        <v/>
      </c>
      <c r="U75" s="247" t="str">
        <f>IF(DATOS!K86=0,"",DATOS!K86)</f>
        <v/>
      </c>
      <c r="V75" s="224"/>
      <c r="X75" s="225"/>
      <c r="Y75" s="225"/>
      <c r="Z75" s="225"/>
      <c r="AA75" s="225"/>
      <c r="AB75" s="225"/>
      <c r="AC75" s="225"/>
      <c r="AD75" s="225"/>
      <c r="AE75" s="225"/>
      <c r="AF75" s="225"/>
      <c r="AG75" s="225"/>
      <c r="AH75" s="225"/>
      <c r="AI75" s="225"/>
      <c r="AJ75" s="225"/>
      <c r="AK75" s="225"/>
      <c r="AL75" s="225"/>
      <c r="AM75" s="225"/>
      <c r="AN75" s="225"/>
      <c r="AO75" s="225"/>
    </row>
    <row r="76" spans="2:41" ht="12.75" hidden="1" customHeight="1" x14ac:dyDescent="0.25">
      <c r="B76" s="1"/>
      <c r="C76" s="217"/>
      <c r="D76" s="239">
        <v>67</v>
      </c>
      <c r="E76" s="240" t="str">
        <f>IF(DATOS!E87=0,"",DATOS!E87)</f>
        <v/>
      </c>
      <c r="F76" s="241"/>
      <c r="G76" s="242">
        <f>IF(DATOS!O87=DATOS!$Q$21,DATOS!F87,0)</f>
        <v>0</v>
      </c>
      <c r="H76" s="243">
        <f>IF(DATOS!O87=DATOS!$Q$21,DATOS!G87,0)</f>
        <v>0</v>
      </c>
      <c r="I76" s="244">
        <f t="shared" si="0"/>
        <v>0</v>
      </c>
      <c r="J76" s="241"/>
      <c r="K76" s="245">
        <f>IF(DATOS!O87=DATOS!$Q$22,DATOS!H87,0)</f>
        <v>0</v>
      </c>
      <c r="L76" s="243">
        <f t="shared" si="1"/>
        <v>0</v>
      </c>
      <c r="M76" s="244">
        <f t="shared" si="2"/>
        <v>0</v>
      </c>
      <c r="N76" s="241"/>
      <c r="O76" s="246">
        <f t="shared" si="3"/>
        <v>0</v>
      </c>
      <c r="P76" s="244">
        <f t="shared" si="4"/>
        <v>0</v>
      </c>
      <c r="Q76" s="244">
        <f t="shared" si="5"/>
        <v>0</v>
      </c>
      <c r="R76" s="241"/>
      <c r="S76" s="249" t="str">
        <f>IF(DATOS!I87=0,"",DATOS!I87)</f>
        <v/>
      </c>
      <c r="T76" s="247" t="str">
        <f>IF(DATOS!J87=0,"",DATOS!J87)</f>
        <v/>
      </c>
      <c r="U76" s="247" t="str">
        <f>IF(DATOS!K87=0,"",DATOS!K87)</f>
        <v/>
      </c>
      <c r="V76" s="224"/>
      <c r="X76" s="225"/>
      <c r="Y76" s="225"/>
      <c r="Z76" s="225"/>
      <c r="AA76" s="225"/>
      <c r="AB76" s="225"/>
      <c r="AC76" s="225"/>
      <c r="AD76" s="225"/>
      <c r="AE76" s="225"/>
      <c r="AF76" s="225"/>
      <c r="AG76" s="225"/>
      <c r="AH76" s="225"/>
      <c r="AI76" s="225"/>
      <c r="AJ76" s="225"/>
      <c r="AK76" s="225"/>
      <c r="AL76" s="225"/>
      <c r="AM76" s="225"/>
      <c r="AN76" s="225"/>
      <c r="AO76" s="225"/>
    </row>
    <row r="77" spans="2:41" ht="12.75" hidden="1" customHeight="1" x14ac:dyDescent="0.25">
      <c r="B77" s="1"/>
      <c r="C77" s="217"/>
      <c r="D77" s="239">
        <v>68</v>
      </c>
      <c r="E77" s="240" t="str">
        <f>IF(DATOS!E88=0,"",DATOS!E88)</f>
        <v/>
      </c>
      <c r="F77" s="241"/>
      <c r="G77" s="242">
        <f>IF(DATOS!O88=DATOS!$Q$21,DATOS!F88,0)</f>
        <v>0</v>
      </c>
      <c r="H77" s="243">
        <f>IF(DATOS!O88=DATOS!$Q$21,DATOS!G88,0)</f>
        <v>0</v>
      </c>
      <c r="I77" s="244">
        <f t="shared" si="0"/>
        <v>0</v>
      </c>
      <c r="J77" s="241"/>
      <c r="K77" s="245">
        <f>IF(DATOS!O88=DATOS!$Q$22,DATOS!H88,0)</f>
        <v>0</v>
      </c>
      <c r="L77" s="243">
        <f t="shared" si="1"/>
        <v>0</v>
      </c>
      <c r="M77" s="244">
        <f t="shared" si="2"/>
        <v>0</v>
      </c>
      <c r="N77" s="241"/>
      <c r="O77" s="246">
        <f t="shared" si="3"/>
        <v>0</v>
      </c>
      <c r="P77" s="244">
        <f t="shared" si="4"/>
        <v>0</v>
      </c>
      <c r="Q77" s="244">
        <f t="shared" si="5"/>
        <v>0</v>
      </c>
      <c r="R77" s="241"/>
      <c r="S77" s="249" t="str">
        <f>IF(DATOS!I88=0,"",DATOS!I88)</f>
        <v/>
      </c>
      <c r="T77" s="247" t="str">
        <f>IF(DATOS!J88=0,"",DATOS!J88)</f>
        <v/>
      </c>
      <c r="U77" s="247" t="str">
        <f>IF(DATOS!K88=0,"",DATOS!K88)</f>
        <v/>
      </c>
      <c r="V77" s="224"/>
      <c r="X77" s="225"/>
      <c r="Y77" s="225"/>
      <c r="Z77" s="225"/>
      <c r="AA77" s="225"/>
      <c r="AB77" s="225"/>
      <c r="AC77" s="225"/>
      <c r="AD77" s="225"/>
      <c r="AE77" s="225"/>
      <c r="AF77" s="225"/>
      <c r="AG77" s="225"/>
      <c r="AH77" s="225"/>
      <c r="AI77" s="225"/>
      <c r="AJ77" s="225"/>
      <c r="AK77" s="225"/>
      <c r="AL77" s="225"/>
      <c r="AM77" s="225"/>
      <c r="AN77" s="225"/>
      <c r="AO77" s="225"/>
    </row>
    <row r="78" spans="2:41" ht="12.75" hidden="1" customHeight="1" x14ac:dyDescent="0.25">
      <c r="B78" s="1"/>
      <c r="C78" s="217"/>
      <c r="D78" s="239">
        <v>69</v>
      </c>
      <c r="E78" s="240" t="str">
        <f>IF(DATOS!E89=0,"",DATOS!E89)</f>
        <v/>
      </c>
      <c r="F78" s="241"/>
      <c r="G78" s="242">
        <f>IF(DATOS!O89=DATOS!$Q$21,DATOS!F89,0)</f>
        <v>0</v>
      </c>
      <c r="H78" s="243">
        <f>IF(DATOS!O89=DATOS!$Q$21,DATOS!G89,0)</f>
        <v>0</v>
      </c>
      <c r="I78" s="244">
        <f t="shared" si="0"/>
        <v>0</v>
      </c>
      <c r="J78" s="241"/>
      <c r="K78" s="245">
        <f>IF(DATOS!O89=DATOS!$Q$22,DATOS!H89,0)</f>
        <v>0</v>
      </c>
      <c r="L78" s="243">
        <f t="shared" si="1"/>
        <v>0</v>
      </c>
      <c r="M78" s="244">
        <f t="shared" si="2"/>
        <v>0</v>
      </c>
      <c r="N78" s="241"/>
      <c r="O78" s="246">
        <f t="shared" si="3"/>
        <v>0</v>
      </c>
      <c r="P78" s="244">
        <f t="shared" si="4"/>
        <v>0</v>
      </c>
      <c r="Q78" s="244">
        <f t="shared" si="5"/>
        <v>0</v>
      </c>
      <c r="R78" s="241"/>
      <c r="S78" s="249" t="str">
        <f>IF(DATOS!I89=0,"",DATOS!I89)</f>
        <v/>
      </c>
      <c r="T78" s="247" t="str">
        <f>IF(DATOS!J89=0,"",DATOS!J89)</f>
        <v/>
      </c>
      <c r="U78" s="247" t="str">
        <f>IF(DATOS!K89=0,"",DATOS!K89)</f>
        <v/>
      </c>
      <c r="V78" s="224"/>
      <c r="X78" s="225"/>
      <c r="Y78" s="225"/>
      <c r="Z78" s="225"/>
      <c r="AA78" s="225"/>
      <c r="AB78" s="225"/>
      <c r="AC78" s="225"/>
      <c r="AD78" s="225"/>
      <c r="AE78" s="225"/>
      <c r="AF78" s="225"/>
      <c r="AG78" s="225"/>
      <c r="AH78" s="225"/>
      <c r="AI78" s="225"/>
      <c r="AJ78" s="225"/>
      <c r="AK78" s="225"/>
      <c r="AL78" s="225"/>
      <c r="AM78" s="225"/>
      <c r="AN78" s="225"/>
      <c r="AO78" s="225"/>
    </row>
    <row r="79" spans="2:41" ht="12.75" hidden="1" customHeight="1" x14ac:dyDescent="0.25">
      <c r="B79" s="1"/>
      <c r="C79" s="217"/>
      <c r="D79" s="239">
        <v>70</v>
      </c>
      <c r="E79" s="240" t="str">
        <f>IF(DATOS!E90=0,"",DATOS!E90)</f>
        <v/>
      </c>
      <c r="F79" s="241"/>
      <c r="G79" s="242">
        <f>IF(DATOS!O90=DATOS!$Q$21,DATOS!F90,0)</f>
        <v>0</v>
      </c>
      <c r="H79" s="243">
        <f>IF(DATOS!O90=DATOS!$Q$21,DATOS!G90,0)</f>
        <v>0</v>
      </c>
      <c r="I79" s="244">
        <f t="shared" si="0"/>
        <v>0</v>
      </c>
      <c r="J79" s="241"/>
      <c r="K79" s="245">
        <f>IF(DATOS!O90=DATOS!$Q$22,DATOS!H90,0)</f>
        <v>0</v>
      </c>
      <c r="L79" s="243">
        <f t="shared" si="1"/>
        <v>0</v>
      </c>
      <c r="M79" s="244">
        <f t="shared" si="2"/>
        <v>0</v>
      </c>
      <c r="N79" s="241"/>
      <c r="O79" s="246">
        <f t="shared" si="3"/>
        <v>0</v>
      </c>
      <c r="P79" s="244">
        <f t="shared" si="4"/>
        <v>0</v>
      </c>
      <c r="Q79" s="244">
        <f t="shared" si="5"/>
        <v>0</v>
      </c>
      <c r="R79" s="241"/>
      <c r="S79" s="249" t="str">
        <f>IF(DATOS!I90=0,"",DATOS!I90)</f>
        <v/>
      </c>
      <c r="T79" s="247" t="str">
        <f>IF(DATOS!J90=0,"",DATOS!J90)</f>
        <v/>
      </c>
      <c r="U79" s="247" t="str">
        <f>IF(DATOS!K90=0,"",DATOS!K90)</f>
        <v/>
      </c>
      <c r="V79" s="224"/>
      <c r="X79" s="225"/>
      <c r="Y79" s="225"/>
      <c r="Z79" s="225"/>
      <c r="AA79" s="225"/>
      <c r="AB79" s="225"/>
      <c r="AC79" s="225"/>
      <c r="AD79" s="225"/>
      <c r="AE79" s="225"/>
      <c r="AF79" s="225"/>
      <c r="AG79" s="225"/>
      <c r="AH79" s="225"/>
      <c r="AI79" s="225"/>
      <c r="AJ79" s="225"/>
      <c r="AK79" s="225"/>
      <c r="AL79" s="225"/>
      <c r="AM79" s="225"/>
      <c r="AN79" s="225"/>
      <c r="AO79" s="225"/>
    </row>
    <row r="80" spans="2:41" ht="12.75" hidden="1" customHeight="1" x14ac:dyDescent="0.25">
      <c r="B80" s="1"/>
      <c r="C80" s="217"/>
      <c r="D80" s="239">
        <v>71</v>
      </c>
      <c r="E80" s="240" t="str">
        <f>IF(DATOS!E91=0,"",DATOS!E91)</f>
        <v/>
      </c>
      <c r="F80" s="241"/>
      <c r="G80" s="242">
        <f>IF(DATOS!O91=DATOS!$Q$21,DATOS!F91,0)</f>
        <v>0</v>
      </c>
      <c r="H80" s="243">
        <f>IF(DATOS!O91=DATOS!$Q$21,DATOS!G91,0)</f>
        <v>0</v>
      </c>
      <c r="I80" s="244">
        <f t="shared" si="0"/>
        <v>0</v>
      </c>
      <c r="J80" s="241"/>
      <c r="K80" s="245">
        <f>IF(DATOS!O91=DATOS!$Q$22,DATOS!H91,0)</f>
        <v>0</v>
      </c>
      <c r="L80" s="243">
        <f t="shared" si="1"/>
        <v>0</v>
      </c>
      <c r="M80" s="244">
        <f t="shared" si="2"/>
        <v>0</v>
      </c>
      <c r="N80" s="241"/>
      <c r="O80" s="246">
        <f t="shared" si="3"/>
        <v>0</v>
      </c>
      <c r="P80" s="244">
        <f t="shared" si="4"/>
        <v>0</v>
      </c>
      <c r="Q80" s="244">
        <f t="shared" si="5"/>
        <v>0</v>
      </c>
      <c r="R80" s="241"/>
      <c r="S80" s="249" t="str">
        <f>IF(DATOS!I91=0,"",DATOS!I91)</f>
        <v/>
      </c>
      <c r="T80" s="247" t="str">
        <f>IF(DATOS!J91=0,"",DATOS!J91)</f>
        <v/>
      </c>
      <c r="U80" s="247" t="str">
        <f>IF(DATOS!K91=0,"",DATOS!K91)</f>
        <v/>
      </c>
      <c r="V80" s="224"/>
      <c r="X80" s="225"/>
      <c r="Y80" s="225"/>
      <c r="Z80" s="225"/>
      <c r="AA80" s="225"/>
      <c r="AB80" s="225"/>
      <c r="AC80" s="225"/>
      <c r="AD80" s="225"/>
      <c r="AE80" s="225"/>
      <c r="AF80" s="225"/>
      <c r="AG80" s="225"/>
      <c r="AH80" s="225"/>
      <c r="AI80" s="225"/>
      <c r="AJ80" s="225"/>
      <c r="AK80" s="225"/>
      <c r="AL80" s="225"/>
      <c r="AM80" s="225"/>
      <c r="AN80" s="225"/>
      <c r="AO80" s="225"/>
    </row>
    <row r="81" spans="2:41" ht="12.75" hidden="1" customHeight="1" x14ac:dyDescent="0.25">
      <c r="B81" s="1"/>
      <c r="C81" s="217"/>
      <c r="D81" s="239">
        <v>72</v>
      </c>
      <c r="E81" s="240" t="str">
        <f>IF(DATOS!E92=0,"",DATOS!E92)</f>
        <v/>
      </c>
      <c r="F81" s="241"/>
      <c r="G81" s="242">
        <f>IF(DATOS!O92=DATOS!$Q$21,DATOS!F92,0)</f>
        <v>0</v>
      </c>
      <c r="H81" s="243">
        <f>IF(DATOS!O92=DATOS!$Q$21,DATOS!G92,0)</f>
        <v>0</v>
      </c>
      <c r="I81" s="244">
        <f t="shared" si="0"/>
        <v>0</v>
      </c>
      <c r="J81" s="241"/>
      <c r="K81" s="245">
        <f>IF(DATOS!O92=DATOS!$Q$22,DATOS!H92,0)</f>
        <v>0</v>
      </c>
      <c r="L81" s="243">
        <f t="shared" si="1"/>
        <v>0</v>
      </c>
      <c r="M81" s="244">
        <f t="shared" si="2"/>
        <v>0</v>
      </c>
      <c r="N81" s="241"/>
      <c r="O81" s="246">
        <f t="shared" si="3"/>
        <v>0</v>
      </c>
      <c r="P81" s="244">
        <f t="shared" si="4"/>
        <v>0</v>
      </c>
      <c r="Q81" s="244">
        <f t="shared" si="5"/>
        <v>0</v>
      </c>
      <c r="R81" s="241"/>
      <c r="S81" s="249" t="str">
        <f>IF(DATOS!I92=0,"",DATOS!I92)</f>
        <v/>
      </c>
      <c r="T81" s="247" t="str">
        <f>IF(DATOS!J92=0,"",DATOS!J92)</f>
        <v/>
      </c>
      <c r="U81" s="247" t="str">
        <f>IF(DATOS!K92=0,"",DATOS!K92)</f>
        <v/>
      </c>
      <c r="V81" s="224"/>
      <c r="X81" s="225"/>
      <c r="Y81" s="225"/>
      <c r="Z81" s="225"/>
      <c r="AA81" s="225"/>
      <c r="AB81" s="225"/>
      <c r="AC81" s="225"/>
      <c r="AD81" s="225"/>
      <c r="AE81" s="225"/>
      <c r="AF81" s="225"/>
      <c r="AG81" s="225"/>
      <c r="AH81" s="225"/>
      <c r="AI81" s="225"/>
      <c r="AJ81" s="225"/>
      <c r="AK81" s="225"/>
      <c r="AL81" s="225"/>
      <c r="AM81" s="225"/>
      <c r="AN81" s="225"/>
      <c r="AO81" s="225"/>
    </row>
    <row r="82" spans="2:41" ht="12.75" hidden="1" customHeight="1" x14ac:dyDescent="0.25">
      <c r="B82" s="1"/>
      <c r="C82" s="217"/>
      <c r="D82" s="239">
        <v>73</v>
      </c>
      <c r="E82" s="240" t="str">
        <f>IF(DATOS!E93=0,"",DATOS!E93)</f>
        <v/>
      </c>
      <c r="F82" s="241"/>
      <c r="G82" s="242">
        <f>IF(DATOS!O93=DATOS!$Q$21,DATOS!F93,0)</f>
        <v>0</v>
      </c>
      <c r="H82" s="243">
        <f>IF(DATOS!O93=DATOS!$Q$21,DATOS!G93,0)</f>
        <v>0</v>
      </c>
      <c r="I82" s="244">
        <f t="shared" si="0"/>
        <v>0</v>
      </c>
      <c r="J82" s="241"/>
      <c r="K82" s="245">
        <f>IF(DATOS!O93=DATOS!$Q$22,DATOS!H93,0)</f>
        <v>0</v>
      </c>
      <c r="L82" s="243">
        <f t="shared" si="1"/>
        <v>0</v>
      </c>
      <c r="M82" s="244">
        <f t="shared" si="2"/>
        <v>0</v>
      </c>
      <c r="N82" s="241"/>
      <c r="O82" s="246">
        <f t="shared" si="3"/>
        <v>0</v>
      </c>
      <c r="P82" s="244">
        <f t="shared" si="4"/>
        <v>0</v>
      </c>
      <c r="Q82" s="244">
        <f t="shared" si="5"/>
        <v>0</v>
      </c>
      <c r="R82" s="241"/>
      <c r="S82" s="249" t="str">
        <f>IF(DATOS!I93=0,"",DATOS!I93)</f>
        <v/>
      </c>
      <c r="T82" s="247" t="str">
        <f>IF(DATOS!J93=0,"",DATOS!J93)</f>
        <v/>
      </c>
      <c r="U82" s="247" t="str">
        <f>IF(DATOS!K93=0,"",DATOS!K93)</f>
        <v/>
      </c>
      <c r="V82" s="224"/>
      <c r="X82" s="225"/>
      <c r="Y82" s="225"/>
      <c r="Z82" s="225"/>
      <c r="AA82" s="225"/>
      <c r="AB82" s="225"/>
      <c r="AC82" s="225"/>
      <c r="AD82" s="225"/>
      <c r="AE82" s="225"/>
      <c r="AF82" s="225"/>
      <c r="AG82" s="225"/>
      <c r="AH82" s="225"/>
      <c r="AI82" s="225"/>
      <c r="AJ82" s="225"/>
      <c r="AK82" s="225"/>
      <c r="AL82" s="225"/>
      <c r="AM82" s="225"/>
      <c r="AN82" s="225"/>
      <c r="AO82" s="225"/>
    </row>
    <row r="83" spans="2:41" ht="12.75" hidden="1" customHeight="1" x14ac:dyDescent="0.25">
      <c r="B83" s="1"/>
      <c r="C83" s="217"/>
      <c r="D83" s="239">
        <v>74</v>
      </c>
      <c r="E83" s="240" t="str">
        <f>IF(DATOS!E94=0,"",DATOS!E94)</f>
        <v/>
      </c>
      <c r="F83" s="241"/>
      <c r="G83" s="242">
        <f>IF(DATOS!O94=DATOS!$Q$21,DATOS!F94,0)</f>
        <v>0</v>
      </c>
      <c r="H83" s="243">
        <f>IF(DATOS!O94=DATOS!$Q$21,DATOS!G94,0)</f>
        <v>0</v>
      </c>
      <c r="I83" s="244">
        <f t="shared" si="0"/>
        <v>0</v>
      </c>
      <c r="J83" s="241"/>
      <c r="K83" s="245">
        <f>IF(DATOS!O94=DATOS!$Q$22,DATOS!H94,0)</f>
        <v>0</v>
      </c>
      <c r="L83" s="243">
        <f t="shared" si="1"/>
        <v>0</v>
      </c>
      <c r="M83" s="244">
        <f t="shared" si="2"/>
        <v>0</v>
      </c>
      <c r="N83" s="241"/>
      <c r="O83" s="246">
        <f t="shared" si="3"/>
        <v>0</v>
      </c>
      <c r="P83" s="244">
        <f t="shared" si="4"/>
        <v>0</v>
      </c>
      <c r="Q83" s="244">
        <f t="shared" si="5"/>
        <v>0</v>
      </c>
      <c r="R83" s="241"/>
      <c r="S83" s="249" t="str">
        <f>IF(DATOS!I94=0,"",DATOS!I94)</f>
        <v/>
      </c>
      <c r="T83" s="247" t="str">
        <f>IF(DATOS!J94=0,"",DATOS!J94)</f>
        <v/>
      </c>
      <c r="U83" s="247" t="str">
        <f>IF(DATOS!K94=0,"",DATOS!K94)</f>
        <v/>
      </c>
      <c r="V83" s="224"/>
      <c r="X83" s="225"/>
      <c r="Y83" s="225"/>
      <c r="Z83" s="225"/>
      <c r="AA83" s="225"/>
      <c r="AB83" s="225"/>
      <c r="AC83" s="225"/>
      <c r="AD83" s="225"/>
      <c r="AE83" s="225"/>
      <c r="AF83" s="225"/>
      <c r="AG83" s="225"/>
      <c r="AH83" s="225"/>
      <c r="AI83" s="225"/>
      <c r="AJ83" s="225"/>
      <c r="AK83" s="225"/>
      <c r="AL83" s="225"/>
      <c r="AM83" s="225"/>
      <c r="AN83" s="225"/>
      <c r="AO83" s="225"/>
    </row>
    <row r="84" spans="2:41" ht="12.75" hidden="1" customHeight="1" x14ac:dyDescent="0.25">
      <c r="B84" s="1"/>
      <c r="C84" s="217"/>
      <c r="D84" s="239">
        <v>75</v>
      </c>
      <c r="E84" s="240" t="str">
        <f>IF(DATOS!E95=0,"",DATOS!E95)</f>
        <v/>
      </c>
      <c r="F84" s="241"/>
      <c r="G84" s="242">
        <f>IF(DATOS!O95=DATOS!$Q$21,DATOS!F95,0)</f>
        <v>0</v>
      </c>
      <c r="H84" s="243">
        <f>IF(DATOS!O95=DATOS!$Q$21,DATOS!G95,0)</f>
        <v>0</v>
      </c>
      <c r="I84" s="244">
        <f t="shared" si="0"/>
        <v>0</v>
      </c>
      <c r="J84" s="241"/>
      <c r="K84" s="245">
        <f>IF(DATOS!O95=DATOS!$Q$22,DATOS!H95,0)</f>
        <v>0</v>
      </c>
      <c r="L84" s="243">
        <f t="shared" si="1"/>
        <v>0</v>
      </c>
      <c r="M84" s="244">
        <f t="shared" si="2"/>
        <v>0</v>
      </c>
      <c r="N84" s="241"/>
      <c r="O84" s="246">
        <f t="shared" si="3"/>
        <v>0</v>
      </c>
      <c r="P84" s="244">
        <f t="shared" si="4"/>
        <v>0</v>
      </c>
      <c r="Q84" s="244">
        <f t="shared" si="5"/>
        <v>0</v>
      </c>
      <c r="R84" s="241"/>
      <c r="S84" s="249" t="str">
        <f>IF(DATOS!I95=0,"",DATOS!I95)</f>
        <v/>
      </c>
      <c r="T84" s="247" t="str">
        <f>IF(DATOS!J95=0,"",DATOS!J95)</f>
        <v/>
      </c>
      <c r="U84" s="247" t="str">
        <f>IF(DATOS!K95=0,"",DATOS!K95)</f>
        <v/>
      </c>
      <c r="V84" s="224"/>
      <c r="X84" s="225"/>
      <c r="Y84" s="225"/>
      <c r="Z84" s="225"/>
      <c r="AA84" s="225"/>
      <c r="AB84" s="225"/>
      <c r="AC84" s="225"/>
      <c r="AD84" s="225"/>
      <c r="AE84" s="225"/>
      <c r="AF84" s="225"/>
      <c r="AG84" s="225"/>
      <c r="AH84" s="225"/>
      <c r="AI84" s="225"/>
      <c r="AJ84" s="225"/>
      <c r="AK84" s="225"/>
      <c r="AL84" s="225"/>
      <c r="AM84" s="225"/>
      <c r="AN84" s="225"/>
      <c r="AO84" s="225"/>
    </row>
    <row r="85" spans="2:41" ht="12.75" hidden="1" customHeight="1" x14ac:dyDescent="0.25">
      <c r="B85" s="1"/>
      <c r="C85" s="217"/>
      <c r="D85" s="239">
        <v>76</v>
      </c>
      <c r="E85" s="240" t="str">
        <f>IF(DATOS!E96=0,"",DATOS!E96)</f>
        <v/>
      </c>
      <c r="F85" s="241"/>
      <c r="G85" s="242">
        <f>IF(DATOS!O96=DATOS!$Q$21,DATOS!F96,0)</f>
        <v>0</v>
      </c>
      <c r="H85" s="243">
        <f>IF(DATOS!O96=DATOS!$Q$21,DATOS!G96,0)</f>
        <v>0</v>
      </c>
      <c r="I85" s="244">
        <f t="shared" si="0"/>
        <v>0</v>
      </c>
      <c r="J85" s="241"/>
      <c r="K85" s="245">
        <f>IF(DATOS!O96=DATOS!$Q$22,DATOS!H96,0)</f>
        <v>0</v>
      </c>
      <c r="L85" s="243">
        <f t="shared" si="1"/>
        <v>0</v>
      </c>
      <c r="M85" s="244">
        <f t="shared" si="2"/>
        <v>0</v>
      </c>
      <c r="N85" s="241"/>
      <c r="O85" s="246">
        <f t="shared" si="3"/>
        <v>0</v>
      </c>
      <c r="P85" s="244">
        <f t="shared" si="4"/>
        <v>0</v>
      </c>
      <c r="Q85" s="244">
        <f t="shared" si="5"/>
        <v>0</v>
      </c>
      <c r="R85" s="241"/>
      <c r="S85" s="249" t="str">
        <f>IF(DATOS!I96=0,"",DATOS!I96)</f>
        <v/>
      </c>
      <c r="T85" s="247" t="str">
        <f>IF(DATOS!J96=0,"",DATOS!J96)</f>
        <v/>
      </c>
      <c r="U85" s="247" t="str">
        <f>IF(DATOS!K96=0,"",DATOS!K96)</f>
        <v/>
      </c>
      <c r="V85" s="224"/>
      <c r="X85" s="225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  <c r="AK85" s="225"/>
      <c r="AL85" s="225"/>
      <c r="AM85" s="225"/>
      <c r="AN85" s="225"/>
      <c r="AO85" s="225"/>
    </row>
    <row r="86" spans="2:41" ht="12.75" hidden="1" customHeight="1" x14ac:dyDescent="0.25">
      <c r="B86" s="1"/>
      <c r="C86" s="217"/>
      <c r="D86" s="239">
        <v>77</v>
      </c>
      <c r="E86" s="240" t="str">
        <f>IF(DATOS!E97=0,"",DATOS!E97)</f>
        <v/>
      </c>
      <c r="F86" s="241"/>
      <c r="G86" s="242">
        <f>IF(DATOS!O97=DATOS!$Q$21,DATOS!F97,0)</f>
        <v>0</v>
      </c>
      <c r="H86" s="243">
        <f>IF(DATOS!O97=DATOS!$Q$21,DATOS!G97,0)</f>
        <v>0</v>
      </c>
      <c r="I86" s="244">
        <f t="shared" si="0"/>
        <v>0</v>
      </c>
      <c r="J86" s="241"/>
      <c r="K86" s="245">
        <f>IF(DATOS!O97=DATOS!$Q$22,DATOS!H97,0)</f>
        <v>0</v>
      </c>
      <c r="L86" s="243">
        <f t="shared" si="1"/>
        <v>0</v>
      </c>
      <c r="M86" s="244">
        <f t="shared" si="2"/>
        <v>0</v>
      </c>
      <c r="N86" s="241"/>
      <c r="O86" s="246">
        <f t="shared" si="3"/>
        <v>0</v>
      </c>
      <c r="P86" s="244">
        <f t="shared" si="4"/>
        <v>0</v>
      </c>
      <c r="Q86" s="244">
        <f t="shared" si="5"/>
        <v>0</v>
      </c>
      <c r="R86" s="241"/>
      <c r="S86" s="249" t="str">
        <f>IF(DATOS!I97=0,"",DATOS!I97)</f>
        <v/>
      </c>
      <c r="T86" s="247" t="str">
        <f>IF(DATOS!J97=0,"",DATOS!J97)</f>
        <v/>
      </c>
      <c r="U86" s="247" t="str">
        <f>IF(DATOS!K97=0,"",DATOS!K97)</f>
        <v/>
      </c>
      <c r="V86" s="224"/>
      <c r="X86" s="225"/>
      <c r="Y86" s="225"/>
      <c r="Z86" s="225"/>
      <c r="AA86" s="225"/>
      <c r="AB86" s="225"/>
      <c r="AC86" s="225"/>
      <c r="AD86" s="225"/>
      <c r="AE86" s="225"/>
      <c r="AF86" s="225"/>
      <c r="AG86" s="225"/>
      <c r="AH86" s="225"/>
      <c r="AI86" s="225"/>
      <c r="AJ86" s="225"/>
      <c r="AK86" s="225"/>
      <c r="AL86" s="225"/>
      <c r="AM86" s="225"/>
      <c r="AN86" s="225"/>
      <c r="AO86" s="225"/>
    </row>
    <row r="87" spans="2:41" ht="12.75" hidden="1" customHeight="1" x14ac:dyDescent="0.25">
      <c r="B87" s="1"/>
      <c r="C87" s="217"/>
      <c r="D87" s="239">
        <v>78</v>
      </c>
      <c r="E87" s="240" t="str">
        <f>IF(DATOS!E98=0,"",DATOS!E98)</f>
        <v/>
      </c>
      <c r="F87" s="241"/>
      <c r="G87" s="242">
        <f>IF(DATOS!O98=DATOS!$Q$21,DATOS!F98,0)</f>
        <v>0</v>
      </c>
      <c r="H87" s="243">
        <f>IF(DATOS!O98=DATOS!$Q$21,DATOS!G98,0)</f>
        <v>0</v>
      </c>
      <c r="I87" s="244">
        <f t="shared" si="0"/>
        <v>0</v>
      </c>
      <c r="J87" s="241"/>
      <c r="K87" s="245">
        <f>IF(DATOS!O98=DATOS!$Q$22,DATOS!H98,0)</f>
        <v>0</v>
      </c>
      <c r="L87" s="243">
        <f t="shared" si="1"/>
        <v>0</v>
      </c>
      <c r="M87" s="244">
        <f t="shared" si="2"/>
        <v>0</v>
      </c>
      <c r="N87" s="241"/>
      <c r="O87" s="246">
        <f t="shared" si="3"/>
        <v>0</v>
      </c>
      <c r="P87" s="244">
        <f t="shared" si="4"/>
        <v>0</v>
      </c>
      <c r="Q87" s="244">
        <f t="shared" si="5"/>
        <v>0</v>
      </c>
      <c r="R87" s="241"/>
      <c r="S87" s="249" t="str">
        <f>IF(DATOS!I98=0,"",DATOS!I98)</f>
        <v/>
      </c>
      <c r="T87" s="247" t="str">
        <f>IF(DATOS!J98=0,"",DATOS!J98)</f>
        <v/>
      </c>
      <c r="U87" s="247" t="str">
        <f>IF(DATOS!K98=0,"",DATOS!K98)</f>
        <v/>
      </c>
      <c r="V87" s="224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5"/>
      <c r="AL87" s="225"/>
      <c r="AM87" s="225"/>
      <c r="AN87" s="225"/>
      <c r="AO87" s="225"/>
    </row>
    <row r="88" spans="2:41" ht="12.75" hidden="1" customHeight="1" x14ac:dyDescent="0.25">
      <c r="B88" s="1"/>
      <c r="C88" s="217"/>
      <c r="D88" s="239">
        <v>79</v>
      </c>
      <c r="E88" s="240" t="str">
        <f>IF(DATOS!E99=0,"",DATOS!E99)</f>
        <v/>
      </c>
      <c r="F88" s="241"/>
      <c r="G88" s="242">
        <f>IF(DATOS!O99=DATOS!$Q$21,DATOS!F99,0)</f>
        <v>0</v>
      </c>
      <c r="H88" s="243">
        <f>IF(DATOS!O99=DATOS!$Q$21,DATOS!G99,0)</f>
        <v>0</v>
      </c>
      <c r="I88" s="244">
        <f t="shared" si="0"/>
        <v>0</v>
      </c>
      <c r="J88" s="241"/>
      <c r="K88" s="245">
        <f>IF(DATOS!O99=DATOS!$Q$22,DATOS!H99,0)</f>
        <v>0</v>
      </c>
      <c r="L88" s="243">
        <f t="shared" si="1"/>
        <v>0</v>
      </c>
      <c r="M88" s="244">
        <f t="shared" si="2"/>
        <v>0</v>
      </c>
      <c r="N88" s="241"/>
      <c r="O88" s="246">
        <f t="shared" si="3"/>
        <v>0</v>
      </c>
      <c r="P88" s="244">
        <f t="shared" si="4"/>
        <v>0</v>
      </c>
      <c r="Q88" s="244">
        <f t="shared" si="5"/>
        <v>0</v>
      </c>
      <c r="R88" s="241"/>
      <c r="S88" s="249" t="str">
        <f>IF(DATOS!I99=0,"",DATOS!I99)</f>
        <v/>
      </c>
      <c r="T88" s="247" t="str">
        <f>IF(DATOS!J99=0,"",DATOS!J99)</f>
        <v/>
      </c>
      <c r="U88" s="247" t="str">
        <f>IF(DATOS!K99=0,"",DATOS!K99)</f>
        <v/>
      </c>
      <c r="V88" s="224"/>
      <c r="X88" s="225"/>
      <c r="Y88" s="225"/>
      <c r="Z88" s="225"/>
      <c r="AA88" s="225"/>
      <c r="AB88" s="225"/>
      <c r="AC88" s="225"/>
      <c r="AD88" s="225"/>
      <c r="AE88" s="225"/>
      <c r="AF88" s="225"/>
      <c r="AG88" s="225"/>
      <c r="AH88" s="225"/>
      <c r="AI88" s="225"/>
      <c r="AJ88" s="225"/>
      <c r="AK88" s="225"/>
      <c r="AL88" s="225"/>
      <c r="AM88" s="225"/>
      <c r="AN88" s="225"/>
      <c r="AO88" s="225"/>
    </row>
    <row r="89" spans="2:41" ht="12.75" hidden="1" customHeight="1" x14ac:dyDescent="0.25">
      <c r="B89" s="1"/>
      <c r="C89" s="217"/>
      <c r="D89" s="239">
        <v>80</v>
      </c>
      <c r="E89" s="240" t="str">
        <f>IF(DATOS!E100=0,"",DATOS!E100)</f>
        <v/>
      </c>
      <c r="F89" s="241"/>
      <c r="G89" s="242">
        <f>IF(DATOS!O100=DATOS!$Q$21,DATOS!F100,0)</f>
        <v>0</v>
      </c>
      <c r="H89" s="243">
        <f>IF(DATOS!O100=DATOS!$Q$21,DATOS!G100,0)</f>
        <v>0</v>
      </c>
      <c r="I89" s="244">
        <f t="shared" si="0"/>
        <v>0</v>
      </c>
      <c r="J89" s="241"/>
      <c r="K89" s="245">
        <f>IF(DATOS!O100=DATOS!$Q$22,DATOS!H100,0)</f>
        <v>0</v>
      </c>
      <c r="L89" s="243">
        <f t="shared" si="1"/>
        <v>0</v>
      </c>
      <c r="M89" s="244">
        <f t="shared" si="2"/>
        <v>0</v>
      </c>
      <c r="N89" s="241"/>
      <c r="O89" s="246">
        <f t="shared" si="3"/>
        <v>0</v>
      </c>
      <c r="P89" s="244">
        <f t="shared" si="4"/>
        <v>0</v>
      </c>
      <c r="Q89" s="244">
        <f t="shared" si="5"/>
        <v>0</v>
      </c>
      <c r="R89" s="241"/>
      <c r="S89" s="249" t="str">
        <f>IF(DATOS!I100=0,"",DATOS!I100)</f>
        <v/>
      </c>
      <c r="T89" s="247" t="str">
        <f>IF(DATOS!J100=0,"",DATOS!J100)</f>
        <v/>
      </c>
      <c r="U89" s="247" t="str">
        <f>IF(DATOS!K100=0,"",DATOS!K100)</f>
        <v/>
      </c>
      <c r="V89" s="224"/>
      <c r="X89" s="225"/>
      <c r="Y89" s="225"/>
      <c r="Z89" s="225"/>
      <c r="AA89" s="225"/>
      <c r="AB89" s="225"/>
      <c r="AC89" s="225"/>
      <c r="AD89" s="225"/>
      <c r="AE89" s="225"/>
      <c r="AF89" s="225"/>
      <c r="AG89" s="225"/>
      <c r="AH89" s="225"/>
      <c r="AI89" s="225"/>
      <c r="AJ89" s="225"/>
      <c r="AK89" s="225"/>
      <c r="AL89" s="225"/>
      <c r="AM89" s="225"/>
      <c r="AN89" s="225"/>
      <c r="AO89" s="225"/>
    </row>
    <row r="90" spans="2:41" ht="12.75" hidden="1" customHeight="1" x14ac:dyDescent="0.25">
      <c r="B90" s="1"/>
      <c r="C90" s="217"/>
      <c r="D90" s="239">
        <v>81</v>
      </c>
      <c r="E90" s="240" t="str">
        <f>IF(DATOS!E101=0,"",DATOS!E101)</f>
        <v/>
      </c>
      <c r="F90" s="241"/>
      <c r="G90" s="242">
        <f>IF(DATOS!O101=DATOS!$Q$21,DATOS!F101,0)</f>
        <v>0</v>
      </c>
      <c r="H90" s="243">
        <f>IF(DATOS!O101=DATOS!$Q$21,DATOS!G101,0)</f>
        <v>0</v>
      </c>
      <c r="I90" s="244">
        <f t="shared" si="0"/>
        <v>0</v>
      </c>
      <c r="J90" s="241"/>
      <c r="K90" s="245">
        <f>IF(DATOS!O101=DATOS!$Q$22,DATOS!H101,0)</f>
        <v>0</v>
      </c>
      <c r="L90" s="243">
        <f t="shared" si="1"/>
        <v>0</v>
      </c>
      <c r="M90" s="244">
        <f t="shared" si="2"/>
        <v>0</v>
      </c>
      <c r="N90" s="241"/>
      <c r="O90" s="246">
        <f t="shared" si="3"/>
        <v>0</v>
      </c>
      <c r="P90" s="244">
        <f t="shared" si="4"/>
        <v>0</v>
      </c>
      <c r="Q90" s="244">
        <f t="shared" si="5"/>
        <v>0</v>
      </c>
      <c r="R90" s="241"/>
      <c r="S90" s="249" t="str">
        <f>IF(DATOS!I101=0,"",DATOS!I101)</f>
        <v/>
      </c>
      <c r="T90" s="247" t="str">
        <f>IF(DATOS!J101=0,"",DATOS!J101)</f>
        <v/>
      </c>
      <c r="U90" s="247" t="str">
        <f>IF(DATOS!K101=0,"",DATOS!K101)</f>
        <v/>
      </c>
      <c r="V90" s="224"/>
      <c r="X90" s="225"/>
      <c r="Y90" s="225"/>
      <c r="Z90" s="225"/>
      <c r="AA90" s="225"/>
      <c r="AB90" s="225"/>
      <c r="AC90" s="225"/>
      <c r="AD90" s="225"/>
      <c r="AE90" s="225"/>
      <c r="AF90" s="225"/>
      <c r="AG90" s="225"/>
      <c r="AH90" s="225"/>
      <c r="AI90" s="225"/>
      <c r="AJ90" s="225"/>
      <c r="AK90" s="225"/>
      <c r="AL90" s="225"/>
      <c r="AM90" s="225"/>
      <c r="AN90" s="225"/>
      <c r="AO90" s="225"/>
    </row>
    <row r="91" spans="2:41" ht="12.75" hidden="1" customHeight="1" x14ac:dyDescent="0.25">
      <c r="B91" s="1"/>
      <c r="C91" s="217"/>
      <c r="D91" s="239">
        <v>82</v>
      </c>
      <c r="E91" s="240" t="str">
        <f>IF(DATOS!E102=0,"",DATOS!E102)</f>
        <v/>
      </c>
      <c r="F91" s="241"/>
      <c r="G91" s="242">
        <f>IF(DATOS!O102=DATOS!$Q$21,DATOS!F102,0)</f>
        <v>0</v>
      </c>
      <c r="H91" s="243">
        <f>IF(DATOS!O102=DATOS!$Q$21,DATOS!G102,0)</f>
        <v>0</v>
      </c>
      <c r="I91" s="244">
        <f t="shared" si="0"/>
        <v>0</v>
      </c>
      <c r="J91" s="241"/>
      <c r="K91" s="245">
        <f>IF(DATOS!O102=DATOS!$Q$22,DATOS!H102,0)</f>
        <v>0</v>
      </c>
      <c r="L91" s="243">
        <f t="shared" si="1"/>
        <v>0</v>
      </c>
      <c r="M91" s="244">
        <f t="shared" si="2"/>
        <v>0</v>
      </c>
      <c r="N91" s="241"/>
      <c r="O91" s="246">
        <f t="shared" si="3"/>
        <v>0</v>
      </c>
      <c r="P91" s="244">
        <f t="shared" si="4"/>
        <v>0</v>
      </c>
      <c r="Q91" s="244">
        <f t="shared" si="5"/>
        <v>0</v>
      </c>
      <c r="R91" s="241"/>
      <c r="S91" s="249" t="str">
        <f>IF(DATOS!I102=0,"",DATOS!I102)</f>
        <v/>
      </c>
      <c r="T91" s="247" t="str">
        <f>IF(DATOS!J102=0,"",DATOS!J102)</f>
        <v/>
      </c>
      <c r="U91" s="247" t="str">
        <f>IF(DATOS!K102=0,"",DATOS!K102)</f>
        <v/>
      </c>
      <c r="V91" s="224"/>
      <c r="X91" s="225"/>
      <c r="Y91" s="225"/>
      <c r="Z91" s="225"/>
      <c r="AA91" s="225"/>
      <c r="AB91" s="225"/>
      <c r="AC91" s="225"/>
      <c r="AD91" s="225"/>
      <c r="AE91" s="225"/>
      <c r="AF91" s="225"/>
      <c r="AG91" s="225"/>
      <c r="AH91" s="225"/>
      <c r="AI91" s="225"/>
      <c r="AJ91" s="225"/>
      <c r="AK91" s="225"/>
      <c r="AL91" s="225"/>
      <c r="AM91" s="225"/>
      <c r="AN91" s="225"/>
      <c r="AO91" s="225"/>
    </row>
    <row r="92" spans="2:41" ht="12.75" hidden="1" customHeight="1" x14ac:dyDescent="0.25">
      <c r="B92" s="1"/>
      <c r="C92" s="217"/>
      <c r="D92" s="239">
        <v>83</v>
      </c>
      <c r="E92" s="240" t="str">
        <f>IF(DATOS!E103=0,"",DATOS!E103)</f>
        <v/>
      </c>
      <c r="F92" s="241"/>
      <c r="G92" s="242">
        <f>IF(DATOS!O103=DATOS!$Q$21,DATOS!F103,0)</f>
        <v>0</v>
      </c>
      <c r="H92" s="243">
        <f>IF(DATOS!O103=DATOS!$Q$21,DATOS!G103,0)</f>
        <v>0</v>
      </c>
      <c r="I92" s="244">
        <f t="shared" si="0"/>
        <v>0</v>
      </c>
      <c r="J92" s="241"/>
      <c r="K92" s="245">
        <f>IF(DATOS!O103=DATOS!$Q$22,DATOS!H103,0)</f>
        <v>0</v>
      </c>
      <c r="L92" s="243">
        <f t="shared" si="1"/>
        <v>0</v>
      </c>
      <c r="M92" s="244">
        <f t="shared" si="2"/>
        <v>0</v>
      </c>
      <c r="N92" s="241"/>
      <c r="O92" s="246">
        <f t="shared" si="3"/>
        <v>0</v>
      </c>
      <c r="P92" s="244">
        <f t="shared" si="4"/>
        <v>0</v>
      </c>
      <c r="Q92" s="244">
        <f t="shared" si="5"/>
        <v>0</v>
      </c>
      <c r="R92" s="241"/>
      <c r="S92" s="249" t="str">
        <f>IF(DATOS!I103=0,"",DATOS!I103)</f>
        <v/>
      </c>
      <c r="T92" s="247" t="str">
        <f>IF(DATOS!J103=0,"",DATOS!J103)</f>
        <v/>
      </c>
      <c r="U92" s="247" t="str">
        <f>IF(DATOS!K103=0,"",DATOS!K103)</f>
        <v/>
      </c>
      <c r="V92" s="224"/>
      <c r="X92" s="225"/>
      <c r="Y92" s="225"/>
      <c r="Z92" s="225"/>
      <c r="AA92" s="225"/>
      <c r="AB92" s="225"/>
      <c r="AC92" s="225"/>
      <c r="AD92" s="225"/>
      <c r="AE92" s="225"/>
      <c r="AF92" s="225"/>
      <c r="AG92" s="225"/>
      <c r="AH92" s="225"/>
      <c r="AI92" s="225"/>
      <c r="AJ92" s="225"/>
      <c r="AK92" s="225"/>
      <c r="AL92" s="225"/>
      <c r="AM92" s="225"/>
      <c r="AN92" s="225"/>
      <c r="AO92" s="225"/>
    </row>
    <row r="93" spans="2:41" ht="12.75" hidden="1" customHeight="1" x14ac:dyDescent="0.25">
      <c r="B93" s="1"/>
      <c r="C93" s="217"/>
      <c r="D93" s="239">
        <v>84</v>
      </c>
      <c r="E93" s="240" t="str">
        <f>IF(DATOS!E104=0,"",DATOS!E104)</f>
        <v/>
      </c>
      <c r="F93" s="241"/>
      <c r="G93" s="242">
        <f>IF(DATOS!O104=DATOS!$Q$21,DATOS!F104,0)</f>
        <v>0</v>
      </c>
      <c r="H93" s="243">
        <f>IF(DATOS!O104=DATOS!$Q$21,DATOS!G104,0)</f>
        <v>0</v>
      </c>
      <c r="I93" s="244">
        <f t="shared" si="0"/>
        <v>0</v>
      </c>
      <c r="J93" s="241"/>
      <c r="K93" s="245">
        <f>IF(DATOS!O104=DATOS!$Q$22,DATOS!H104,0)</f>
        <v>0</v>
      </c>
      <c r="L93" s="243">
        <f t="shared" si="1"/>
        <v>0</v>
      </c>
      <c r="M93" s="244">
        <f t="shared" si="2"/>
        <v>0</v>
      </c>
      <c r="N93" s="241"/>
      <c r="O93" s="246">
        <f t="shared" si="3"/>
        <v>0</v>
      </c>
      <c r="P93" s="244">
        <f t="shared" si="4"/>
        <v>0</v>
      </c>
      <c r="Q93" s="244">
        <f t="shared" si="5"/>
        <v>0</v>
      </c>
      <c r="R93" s="241"/>
      <c r="S93" s="249" t="str">
        <f>IF(DATOS!I104=0,"",DATOS!I104)</f>
        <v/>
      </c>
      <c r="T93" s="247" t="str">
        <f>IF(DATOS!J104=0,"",DATOS!J104)</f>
        <v/>
      </c>
      <c r="U93" s="247" t="str">
        <f>IF(DATOS!K104=0,"",DATOS!K104)</f>
        <v/>
      </c>
      <c r="V93" s="224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5"/>
      <c r="AL93" s="225"/>
      <c r="AM93" s="225"/>
      <c r="AN93" s="225"/>
      <c r="AO93" s="225"/>
    </row>
    <row r="94" spans="2:41" ht="12.75" hidden="1" customHeight="1" x14ac:dyDescent="0.25">
      <c r="B94" s="1"/>
      <c r="C94" s="217"/>
      <c r="D94" s="239">
        <v>85</v>
      </c>
      <c r="E94" s="240" t="str">
        <f>IF(DATOS!E105=0,"",DATOS!E105)</f>
        <v/>
      </c>
      <c r="F94" s="241"/>
      <c r="G94" s="242">
        <f>IF(DATOS!O105=DATOS!$Q$21,DATOS!F105,0)</f>
        <v>0</v>
      </c>
      <c r="H94" s="243">
        <f>IF(DATOS!O105=DATOS!$Q$21,DATOS!G105,0)</f>
        <v>0</v>
      </c>
      <c r="I94" s="244">
        <f t="shared" si="0"/>
        <v>0</v>
      </c>
      <c r="J94" s="241"/>
      <c r="K94" s="245">
        <f>IF(DATOS!O105=DATOS!$Q$22,DATOS!H105,0)</f>
        <v>0</v>
      </c>
      <c r="L94" s="243">
        <f t="shared" si="1"/>
        <v>0</v>
      </c>
      <c r="M94" s="244">
        <f t="shared" si="2"/>
        <v>0</v>
      </c>
      <c r="N94" s="241"/>
      <c r="O94" s="246">
        <f t="shared" si="3"/>
        <v>0</v>
      </c>
      <c r="P94" s="244">
        <f t="shared" si="4"/>
        <v>0</v>
      </c>
      <c r="Q94" s="244">
        <f t="shared" si="5"/>
        <v>0</v>
      </c>
      <c r="R94" s="241"/>
      <c r="S94" s="249" t="str">
        <f>IF(DATOS!I105=0,"",DATOS!I105)</f>
        <v/>
      </c>
      <c r="T94" s="247" t="str">
        <f>IF(DATOS!J105=0,"",DATOS!J105)</f>
        <v/>
      </c>
      <c r="U94" s="247" t="str">
        <f>IF(DATOS!K105=0,"",DATOS!K105)</f>
        <v/>
      </c>
      <c r="V94" s="224"/>
      <c r="X94" s="225"/>
      <c r="Y94" s="225"/>
      <c r="Z94" s="225"/>
      <c r="AA94" s="225"/>
      <c r="AB94" s="225"/>
      <c r="AC94" s="225"/>
      <c r="AD94" s="225"/>
      <c r="AE94" s="225"/>
      <c r="AF94" s="225"/>
      <c r="AG94" s="225"/>
      <c r="AH94" s="225"/>
      <c r="AI94" s="225"/>
      <c r="AJ94" s="225"/>
      <c r="AK94" s="225"/>
      <c r="AL94" s="225"/>
      <c r="AM94" s="225"/>
      <c r="AN94" s="225"/>
      <c r="AO94" s="225"/>
    </row>
    <row r="95" spans="2:41" ht="12.75" hidden="1" customHeight="1" x14ac:dyDescent="0.25">
      <c r="B95" s="1"/>
      <c r="C95" s="217"/>
      <c r="D95" s="239">
        <v>86</v>
      </c>
      <c r="E95" s="240" t="str">
        <f>IF(DATOS!E106=0,"",DATOS!E106)</f>
        <v/>
      </c>
      <c r="F95" s="241"/>
      <c r="G95" s="242">
        <f>IF(DATOS!O106=DATOS!$Q$21,DATOS!F106,0)</f>
        <v>0</v>
      </c>
      <c r="H95" s="243">
        <f>IF(DATOS!O106=DATOS!$Q$21,DATOS!G106,0)</f>
        <v>0</v>
      </c>
      <c r="I95" s="244">
        <f t="shared" si="0"/>
        <v>0</v>
      </c>
      <c r="J95" s="241"/>
      <c r="K95" s="245">
        <f>IF(DATOS!O106=DATOS!$Q$22,DATOS!H106,0)</f>
        <v>0</v>
      </c>
      <c r="L95" s="243">
        <f t="shared" si="1"/>
        <v>0</v>
      </c>
      <c r="M95" s="244">
        <f t="shared" si="2"/>
        <v>0</v>
      </c>
      <c r="N95" s="241"/>
      <c r="O95" s="246">
        <f t="shared" si="3"/>
        <v>0</v>
      </c>
      <c r="P95" s="244">
        <f t="shared" si="4"/>
        <v>0</v>
      </c>
      <c r="Q95" s="244">
        <f t="shared" si="5"/>
        <v>0</v>
      </c>
      <c r="R95" s="241"/>
      <c r="S95" s="249" t="str">
        <f>IF(DATOS!I106=0,"",DATOS!I106)</f>
        <v/>
      </c>
      <c r="T95" s="247" t="str">
        <f>IF(DATOS!J106=0,"",DATOS!J106)</f>
        <v/>
      </c>
      <c r="U95" s="247" t="str">
        <f>IF(DATOS!K106=0,"",DATOS!K106)</f>
        <v/>
      </c>
      <c r="V95" s="224"/>
      <c r="X95" s="225"/>
      <c r="Y95" s="225"/>
      <c r="Z95" s="225"/>
      <c r="AA95" s="225"/>
      <c r="AB95" s="225"/>
      <c r="AC95" s="225"/>
      <c r="AD95" s="225"/>
      <c r="AE95" s="225"/>
      <c r="AF95" s="225"/>
      <c r="AG95" s="225"/>
      <c r="AH95" s="225"/>
      <c r="AI95" s="225"/>
      <c r="AJ95" s="225"/>
      <c r="AK95" s="225"/>
      <c r="AL95" s="225"/>
      <c r="AM95" s="225"/>
      <c r="AN95" s="225"/>
      <c r="AO95" s="225"/>
    </row>
    <row r="96" spans="2:41" ht="12.75" hidden="1" customHeight="1" x14ac:dyDescent="0.25">
      <c r="B96" s="1"/>
      <c r="C96" s="217"/>
      <c r="D96" s="239">
        <v>87</v>
      </c>
      <c r="E96" s="240" t="str">
        <f>IF(DATOS!E107=0,"",DATOS!E107)</f>
        <v/>
      </c>
      <c r="F96" s="241"/>
      <c r="G96" s="242">
        <f>IF(DATOS!O107=DATOS!$Q$21,DATOS!F107,0)</f>
        <v>0</v>
      </c>
      <c r="H96" s="243">
        <f>IF(DATOS!O107=DATOS!$Q$21,DATOS!G107,0)</f>
        <v>0</v>
      </c>
      <c r="I96" s="244">
        <f t="shared" si="0"/>
        <v>0</v>
      </c>
      <c r="J96" s="241"/>
      <c r="K96" s="245">
        <f>IF(DATOS!O107=DATOS!$Q$22,DATOS!H107,0)</f>
        <v>0</v>
      </c>
      <c r="L96" s="243">
        <f t="shared" si="1"/>
        <v>0</v>
      </c>
      <c r="M96" s="244">
        <f t="shared" si="2"/>
        <v>0</v>
      </c>
      <c r="N96" s="241"/>
      <c r="O96" s="246">
        <f t="shared" si="3"/>
        <v>0</v>
      </c>
      <c r="P96" s="244">
        <f t="shared" si="4"/>
        <v>0</v>
      </c>
      <c r="Q96" s="244">
        <f t="shared" si="5"/>
        <v>0</v>
      </c>
      <c r="R96" s="241"/>
      <c r="S96" s="249" t="str">
        <f>IF(DATOS!I107=0,"",DATOS!I107)</f>
        <v/>
      </c>
      <c r="T96" s="247" t="str">
        <f>IF(DATOS!J107=0,"",DATOS!J107)</f>
        <v/>
      </c>
      <c r="U96" s="247" t="str">
        <f>IF(DATOS!K107=0,"",DATOS!K107)</f>
        <v/>
      </c>
      <c r="V96" s="224"/>
      <c r="X96" s="225"/>
      <c r="Y96" s="225"/>
      <c r="Z96" s="225"/>
      <c r="AA96" s="225"/>
      <c r="AB96" s="225"/>
      <c r="AC96" s="225"/>
      <c r="AD96" s="225"/>
      <c r="AE96" s="225"/>
      <c r="AF96" s="225"/>
      <c r="AG96" s="225"/>
      <c r="AH96" s="225"/>
      <c r="AI96" s="225"/>
      <c r="AJ96" s="225"/>
      <c r="AK96" s="225"/>
      <c r="AL96" s="225"/>
      <c r="AM96" s="225"/>
      <c r="AN96" s="225"/>
      <c r="AO96" s="225"/>
    </row>
    <row r="97" spans="1:41" ht="12.75" hidden="1" customHeight="1" x14ac:dyDescent="0.25">
      <c r="B97" s="1"/>
      <c r="C97" s="217"/>
      <c r="D97" s="239">
        <v>88</v>
      </c>
      <c r="E97" s="240" t="str">
        <f>IF(DATOS!E108=0,"",DATOS!E108)</f>
        <v/>
      </c>
      <c r="F97" s="241"/>
      <c r="G97" s="242">
        <f>IF(DATOS!O108=DATOS!$Q$21,DATOS!F108,0)</f>
        <v>0</v>
      </c>
      <c r="H97" s="243">
        <f>IF(DATOS!O108=DATOS!$Q$21,DATOS!G108,0)</f>
        <v>0</v>
      </c>
      <c r="I97" s="244">
        <f t="shared" si="0"/>
        <v>0</v>
      </c>
      <c r="J97" s="241"/>
      <c r="K97" s="245">
        <f>IF(DATOS!O108=DATOS!$Q$22,DATOS!H108,0)</f>
        <v>0</v>
      </c>
      <c r="L97" s="243">
        <f t="shared" si="1"/>
        <v>0</v>
      </c>
      <c r="M97" s="244">
        <f t="shared" si="2"/>
        <v>0</v>
      </c>
      <c r="N97" s="241"/>
      <c r="O97" s="246">
        <f t="shared" si="3"/>
        <v>0</v>
      </c>
      <c r="P97" s="244">
        <f t="shared" si="4"/>
        <v>0</v>
      </c>
      <c r="Q97" s="244">
        <f t="shared" si="5"/>
        <v>0</v>
      </c>
      <c r="R97" s="241"/>
      <c r="S97" s="249" t="str">
        <f>IF(DATOS!I108=0,"",DATOS!I108)</f>
        <v/>
      </c>
      <c r="T97" s="247" t="str">
        <f>IF(DATOS!J108=0,"",DATOS!J108)</f>
        <v/>
      </c>
      <c r="U97" s="247" t="str">
        <f>IF(DATOS!K108=0,"",DATOS!K108)</f>
        <v/>
      </c>
      <c r="V97" s="224"/>
      <c r="X97" s="225"/>
      <c r="Y97" s="225"/>
      <c r="Z97" s="225"/>
      <c r="AA97" s="225"/>
      <c r="AB97" s="225"/>
      <c r="AC97" s="225"/>
      <c r="AD97" s="225"/>
      <c r="AE97" s="225"/>
      <c r="AF97" s="225"/>
      <c r="AG97" s="225"/>
      <c r="AH97" s="225"/>
      <c r="AI97" s="225"/>
      <c r="AJ97" s="225"/>
      <c r="AK97" s="225"/>
      <c r="AL97" s="225"/>
      <c r="AM97" s="225"/>
      <c r="AN97" s="225"/>
      <c r="AO97" s="225"/>
    </row>
    <row r="98" spans="1:41" ht="12.75" hidden="1" customHeight="1" x14ac:dyDescent="0.25">
      <c r="B98" s="1"/>
      <c r="C98" s="217"/>
      <c r="D98" s="239">
        <v>89</v>
      </c>
      <c r="E98" s="240" t="str">
        <f>IF(DATOS!E109=0,"",DATOS!E109)</f>
        <v/>
      </c>
      <c r="F98" s="241"/>
      <c r="G98" s="242">
        <f>IF(DATOS!O109=DATOS!$Q$21,DATOS!F109,0)</f>
        <v>0</v>
      </c>
      <c r="H98" s="243">
        <f>IF(DATOS!O109=DATOS!$Q$21,DATOS!G109,0)</f>
        <v>0</v>
      </c>
      <c r="I98" s="244">
        <f t="shared" si="0"/>
        <v>0</v>
      </c>
      <c r="J98" s="241"/>
      <c r="K98" s="245">
        <f>IF(DATOS!O109=DATOS!$Q$22,DATOS!H109,0)</f>
        <v>0</v>
      </c>
      <c r="L98" s="243">
        <f t="shared" si="1"/>
        <v>0</v>
      </c>
      <c r="M98" s="244">
        <f t="shared" si="2"/>
        <v>0</v>
      </c>
      <c r="N98" s="241"/>
      <c r="O98" s="246">
        <f t="shared" si="3"/>
        <v>0</v>
      </c>
      <c r="P98" s="244">
        <f t="shared" si="4"/>
        <v>0</v>
      </c>
      <c r="Q98" s="244">
        <f t="shared" si="5"/>
        <v>0</v>
      </c>
      <c r="R98" s="241"/>
      <c r="S98" s="249" t="str">
        <f>IF(DATOS!I109=0,"",DATOS!I109)</f>
        <v/>
      </c>
      <c r="T98" s="247" t="str">
        <f>IF(DATOS!J109=0,"",DATOS!J109)</f>
        <v/>
      </c>
      <c r="U98" s="247" t="str">
        <f>IF(DATOS!K109=0,"",DATOS!K109)</f>
        <v/>
      </c>
      <c r="V98" s="224"/>
      <c r="X98" s="225"/>
      <c r="Y98" s="225"/>
      <c r="Z98" s="225"/>
      <c r="AA98" s="225"/>
      <c r="AB98" s="225"/>
      <c r="AC98" s="225"/>
      <c r="AD98" s="225"/>
      <c r="AE98" s="225"/>
      <c r="AF98" s="225"/>
      <c r="AG98" s="225"/>
      <c r="AH98" s="225"/>
      <c r="AI98" s="225"/>
      <c r="AJ98" s="225"/>
      <c r="AK98" s="225"/>
      <c r="AL98" s="225"/>
      <c r="AM98" s="225"/>
      <c r="AN98" s="225"/>
      <c r="AO98" s="225"/>
    </row>
    <row r="99" spans="1:41" ht="12.75" hidden="1" customHeight="1" x14ac:dyDescent="0.25">
      <c r="B99" s="1"/>
      <c r="C99" s="217"/>
      <c r="D99" s="239">
        <v>90</v>
      </c>
      <c r="E99" s="240" t="str">
        <f>IF(DATOS!E110=0,"",DATOS!E110)</f>
        <v/>
      </c>
      <c r="F99" s="241"/>
      <c r="G99" s="242">
        <f>IF(DATOS!O110=DATOS!$Q$21,DATOS!F110,0)</f>
        <v>0</v>
      </c>
      <c r="H99" s="243">
        <f>IF(DATOS!O110=DATOS!$Q$21,DATOS!G110,0)</f>
        <v>0</v>
      </c>
      <c r="I99" s="244">
        <f t="shared" si="0"/>
        <v>0</v>
      </c>
      <c r="J99" s="241"/>
      <c r="K99" s="245">
        <f>IF(DATOS!O110=DATOS!$Q$22,DATOS!H110,0)</f>
        <v>0</v>
      </c>
      <c r="L99" s="243">
        <f t="shared" si="1"/>
        <v>0</v>
      </c>
      <c r="M99" s="244">
        <f t="shared" si="2"/>
        <v>0</v>
      </c>
      <c r="N99" s="241"/>
      <c r="O99" s="246">
        <f t="shared" si="3"/>
        <v>0</v>
      </c>
      <c r="P99" s="244">
        <f t="shared" si="4"/>
        <v>0</v>
      </c>
      <c r="Q99" s="244">
        <f t="shared" si="5"/>
        <v>0</v>
      </c>
      <c r="R99" s="241"/>
      <c r="S99" s="249" t="str">
        <f>IF(DATOS!I110=0,"",DATOS!I110)</f>
        <v/>
      </c>
      <c r="T99" s="247" t="str">
        <f>IF(DATOS!J110=0,"",DATOS!J110)</f>
        <v/>
      </c>
      <c r="U99" s="247" t="str">
        <f>IF(DATOS!K110=0,"",DATOS!K110)</f>
        <v/>
      </c>
      <c r="V99" s="224"/>
      <c r="X99" s="225"/>
      <c r="Y99" s="225"/>
      <c r="Z99" s="225"/>
      <c r="AA99" s="225"/>
      <c r="AB99" s="225"/>
      <c r="AC99" s="225"/>
      <c r="AD99" s="225"/>
      <c r="AE99" s="225"/>
      <c r="AF99" s="225"/>
      <c r="AG99" s="225"/>
      <c r="AH99" s="225"/>
      <c r="AI99" s="225"/>
      <c r="AJ99" s="225"/>
      <c r="AK99" s="225"/>
      <c r="AL99" s="225"/>
      <c r="AM99" s="225"/>
      <c r="AN99" s="225"/>
      <c r="AO99" s="225"/>
    </row>
    <row r="100" spans="1:41" ht="12.75" hidden="1" customHeight="1" x14ac:dyDescent="0.25">
      <c r="B100" s="1"/>
      <c r="C100" s="217"/>
      <c r="D100" s="239">
        <v>91</v>
      </c>
      <c r="E100" s="240" t="str">
        <f>IF(DATOS!E111=0,"",DATOS!E111)</f>
        <v/>
      </c>
      <c r="F100" s="241"/>
      <c r="G100" s="242">
        <f>IF(DATOS!O111=DATOS!$Q$21,DATOS!F111,0)</f>
        <v>0</v>
      </c>
      <c r="H100" s="243">
        <f>IF(DATOS!O111=DATOS!$Q$21,DATOS!G111,0)</f>
        <v>0</v>
      </c>
      <c r="I100" s="244">
        <f t="shared" si="0"/>
        <v>0</v>
      </c>
      <c r="J100" s="241"/>
      <c r="K100" s="245">
        <f>IF(DATOS!O111=DATOS!$Q$22,DATOS!H111,0)</f>
        <v>0</v>
      </c>
      <c r="L100" s="243">
        <f t="shared" si="1"/>
        <v>0</v>
      </c>
      <c r="M100" s="244">
        <f t="shared" si="2"/>
        <v>0</v>
      </c>
      <c r="N100" s="241"/>
      <c r="O100" s="246">
        <f t="shared" si="3"/>
        <v>0</v>
      </c>
      <c r="P100" s="244">
        <f t="shared" si="4"/>
        <v>0</v>
      </c>
      <c r="Q100" s="244">
        <f t="shared" si="5"/>
        <v>0</v>
      </c>
      <c r="R100" s="241"/>
      <c r="S100" s="249" t="str">
        <f>IF(DATOS!I111=0,"",DATOS!I111)</f>
        <v/>
      </c>
      <c r="T100" s="247" t="str">
        <f>IF(DATOS!J111=0,"",DATOS!J111)</f>
        <v/>
      </c>
      <c r="U100" s="247" t="str">
        <f>IF(DATOS!K111=0,"",DATOS!K111)</f>
        <v/>
      </c>
      <c r="V100" s="224"/>
      <c r="X100" s="225"/>
      <c r="Y100" s="225"/>
      <c r="Z100" s="225"/>
      <c r="AA100" s="225"/>
      <c r="AB100" s="225"/>
      <c r="AC100" s="225"/>
      <c r="AD100" s="225"/>
      <c r="AE100" s="225"/>
      <c r="AF100" s="225"/>
      <c r="AG100" s="225"/>
      <c r="AH100" s="225"/>
      <c r="AI100" s="225"/>
      <c r="AJ100" s="225"/>
      <c r="AK100" s="225"/>
      <c r="AL100" s="225"/>
      <c r="AM100" s="225"/>
      <c r="AN100" s="225"/>
      <c r="AO100" s="225"/>
    </row>
    <row r="101" spans="1:41" ht="12.75" hidden="1" customHeight="1" x14ac:dyDescent="0.25">
      <c r="B101" s="1"/>
      <c r="C101" s="217"/>
      <c r="D101" s="239">
        <v>92</v>
      </c>
      <c r="E101" s="240" t="str">
        <f>IF(DATOS!E112=0,"",DATOS!E112)</f>
        <v/>
      </c>
      <c r="F101" s="241"/>
      <c r="G101" s="242">
        <f>IF(DATOS!O112=DATOS!$Q$21,DATOS!F112,0)</f>
        <v>0</v>
      </c>
      <c r="H101" s="243">
        <f>IF(DATOS!O112=DATOS!$Q$21,DATOS!G112,0)</f>
        <v>0</v>
      </c>
      <c r="I101" s="244">
        <f t="shared" si="0"/>
        <v>0</v>
      </c>
      <c r="J101" s="241"/>
      <c r="K101" s="245">
        <f>IF(DATOS!O112=DATOS!$Q$22,DATOS!H112,0)</f>
        <v>0</v>
      </c>
      <c r="L101" s="243">
        <f t="shared" si="1"/>
        <v>0</v>
      </c>
      <c r="M101" s="244">
        <f t="shared" si="2"/>
        <v>0</v>
      </c>
      <c r="N101" s="241"/>
      <c r="O101" s="246">
        <f t="shared" si="3"/>
        <v>0</v>
      </c>
      <c r="P101" s="244">
        <f t="shared" si="4"/>
        <v>0</v>
      </c>
      <c r="Q101" s="244">
        <f t="shared" si="5"/>
        <v>0</v>
      </c>
      <c r="R101" s="241"/>
      <c r="S101" s="249" t="str">
        <f>IF(DATOS!I112=0,"",DATOS!I112)</f>
        <v/>
      </c>
      <c r="T101" s="247" t="str">
        <f>IF(DATOS!J112=0,"",DATOS!J112)</f>
        <v/>
      </c>
      <c r="U101" s="247" t="str">
        <f>IF(DATOS!K112=0,"",DATOS!K112)</f>
        <v/>
      </c>
      <c r="V101" s="224"/>
      <c r="X101" s="225"/>
      <c r="Y101" s="225"/>
      <c r="Z101" s="225"/>
      <c r="AA101" s="225"/>
      <c r="AB101" s="225"/>
      <c r="AC101" s="225"/>
      <c r="AD101" s="225"/>
      <c r="AE101" s="225"/>
      <c r="AF101" s="225"/>
      <c r="AG101" s="225"/>
      <c r="AH101" s="225"/>
      <c r="AI101" s="225"/>
      <c r="AJ101" s="225"/>
      <c r="AK101" s="225"/>
      <c r="AL101" s="225"/>
      <c r="AM101" s="225"/>
      <c r="AN101" s="225"/>
      <c r="AO101" s="225"/>
    </row>
    <row r="102" spans="1:41" ht="12.75" hidden="1" customHeight="1" x14ac:dyDescent="0.25">
      <c r="B102" s="1"/>
      <c r="C102" s="217"/>
      <c r="D102" s="239">
        <v>93</v>
      </c>
      <c r="E102" s="240" t="str">
        <f>IF(DATOS!E113=0,"",DATOS!E113)</f>
        <v/>
      </c>
      <c r="F102" s="241"/>
      <c r="G102" s="242">
        <f>IF(DATOS!O113=DATOS!$Q$21,DATOS!F113,0)</f>
        <v>0</v>
      </c>
      <c r="H102" s="243">
        <f>IF(DATOS!O113=DATOS!$Q$21,DATOS!G113,0)</f>
        <v>0</v>
      </c>
      <c r="I102" s="244">
        <f t="shared" si="0"/>
        <v>0</v>
      </c>
      <c r="J102" s="241"/>
      <c r="K102" s="245">
        <f>IF(DATOS!O113=DATOS!$Q$22,DATOS!H113,0)</f>
        <v>0</v>
      </c>
      <c r="L102" s="243">
        <f t="shared" si="1"/>
        <v>0</v>
      </c>
      <c r="M102" s="244">
        <f t="shared" si="2"/>
        <v>0</v>
      </c>
      <c r="N102" s="241"/>
      <c r="O102" s="246">
        <f t="shared" si="3"/>
        <v>0</v>
      </c>
      <c r="P102" s="244">
        <f t="shared" si="4"/>
        <v>0</v>
      </c>
      <c r="Q102" s="244">
        <f t="shared" si="5"/>
        <v>0</v>
      </c>
      <c r="R102" s="241"/>
      <c r="S102" s="249" t="str">
        <f>IF(DATOS!I113=0,"",DATOS!I113)</f>
        <v/>
      </c>
      <c r="T102" s="247" t="str">
        <f>IF(DATOS!J113=0,"",DATOS!J113)</f>
        <v/>
      </c>
      <c r="U102" s="247" t="str">
        <f>IF(DATOS!K113=0,"",DATOS!K113)</f>
        <v/>
      </c>
      <c r="V102" s="224"/>
      <c r="X102" s="225"/>
      <c r="Y102" s="225"/>
      <c r="Z102" s="225"/>
      <c r="AA102" s="225"/>
      <c r="AB102" s="225"/>
      <c r="AC102" s="225"/>
      <c r="AD102" s="225"/>
      <c r="AE102" s="225"/>
      <c r="AF102" s="225"/>
      <c r="AG102" s="225"/>
      <c r="AH102" s="225"/>
      <c r="AI102" s="225"/>
      <c r="AJ102" s="225"/>
      <c r="AK102" s="225"/>
      <c r="AL102" s="225"/>
      <c r="AM102" s="225"/>
      <c r="AN102" s="225"/>
      <c r="AO102" s="225"/>
    </row>
    <row r="103" spans="1:41" ht="12.75" hidden="1" customHeight="1" x14ac:dyDescent="0.25">
      <c r="B103" s="1"/>
      <c r="C103" s="217"/>
      <c r="D103" s="239">
        <v>94</v>
      </c>
      <c r="E103" s="240" t="str">
        <f>IF(DATOS!E114=0,"",DATOS!E114)</f>
        <v/>
      </c>
      <c r="F103" s="241"/>
      <c r="G103" s="242">
        <f>IF(DATOS!O114=DATOS!$Q$21,DATOS!F114,0)</f>
        <v>0</v>
      </c>
      <c r="H103" s="243">
        <f>IF(DATOS!O114=DATOS!$Q$21,DATOS!G114,0)</f>
        <v>0</v>
      </c>
      <c r="I103" s="244">
        <f t="shared" si="0"/>
        <v>0</v>
      </c>
      <c r="J103" s="241"/>
      <c r="K103" s="245">
        <f>IF(DATOS!O114=DATOS!$Q$22,DATOS!H114,0)</f>
        <v>0</v>
      </c>
      <c r="L103" s="243">
        <f t="shared" si="1"/>
        <v>0</v>
      </c>
      <c r="M103" s="244">
        <f t="shared" si="2"/>
        <v>0</v>
      </c>
      <c r="N103" s="241"/>
      <c r="O103" s="246">
        <f t="shared" si="3"/>
        <v>0</v>
      </c>
      <c r="P103" s="244">
        <f t="shared" si="4"/>
        <v>0</v>
      </c>
      <c r="Q103" s="244">
        <f t="shared" si="5"/>
        <v>0</v>
      </c>
      <c r="R103" s="241"/>
      <c r="S103" s="249" t="str">
        <f>IF(DATOS!I114=0,"",DATOS!I114)</f>
        <v/>
      </c>
      <c r="T103" s="247" t="str">
        <f>IF(DATOS!J114=0,"",DATOS!J114)</f>
        <v/>
      </c>
      <c r="U103" s="247" t="str">
        <f>IF(DATOS!K114=0,"",DATOS!K114)</f>
        <v/>
      </c>
      <c r="V103" s="224"/>
      <c r="X103" s="225"/>
      <c r="Y103" s="225"/>
      <c r="Z103" s="225"/>
      <c r="AA103" s="225"/>
      <c r="AB103" s="225"/>
      <c r="AC103" s="225"/>
      <c r="AD103" s="225"/>
      <c r="AE103" s="225"/>
      <c r="AF103" s="225"/>
      <c r="AG103" s="225"/>
      <c r="AH103" s="225"/>
      <c r="AI103" s="225"/>
      <c r="AJ103" s="225"/>
      <c r="AK103" s="225"/>
      <c r="AL103" s="225"/>
      <c r="AM103" s="225"/>
      <c r="AN103" s="225"/>
      <c r="AO103" s="225"/>
    </row>
    <row r="104" spans="1:41" ht="12.75" hidden="1" customHeight="1" x14ac:dyDescent="0.25">
      <c r="B104" s="1"/>
      <c r="C104" s="217"/>
      <c r="D104" s="239">
        <v>95</v>
      </c>
      <c r="E104" s="240" t="str">
        <f>IF(DATOS!E115=0,"",DATOS!E115)</f>
        <v/>
      </c>
      <c r="F104" s="241"/>
      <c r="G104" s="242">
        <f>IF(DATOS!O115=DATOS!$Q$21,DATOS!F115,0)</f>
        <v>0</v>
      </c>
      <c r="H104" s="243">
        <f>IF(DATOS!O115=DATOS!$Q$21,DATOS!G115,0)</f>
        <v>0</v>
      </c>
      <c r="I104" s="244">
        <f t="shared" si="0"/>
        <v>0</v>
      </c>
      <c r="J104" s="241"/>
      <c r="K104" s="245">
        <f>IF(DATOS!O115=DATOS!$Q$22,DATOS!H115,0)</f>
        <v>0</v>
      </c>
      <c r="L104" s="243">
        <f t="shared" si="1"/>
        <v>0</v>
      </c>
      <c r="M104" s="244">
        <f t="shared" si="2"/>
        <v>0</v>
      </c>
      <c r="N104" s="241"/>
      <c r="O104" s="246">
        <f t="shared" si="3"/>
        <v>0</v>
      </c>
      <c r="P104" s="244">
        <f t="shared" si="4"/>
        <v>0</v>
      </c>
      <c r="Q104" s="244">
        <f t="shared" si="5"/>
        <v>0</v>
      </c>
      <c r="R104" s="241"/>
      <c r="S104" s="249" t="str">
        <f>IF(DATOS!I115=0,"",DATOS!I115)</f>
        <v/>
      </c>
      <c r="T104" s="247" t="str">
        <f>IF(DATOS!J115=0,"",DATOS!J115)</f>
        <v/>
      </c>
      <c r="U104" s="247" t="str">
        <f>IF(DATOS!K115=0,"",DATOS!K115)</f>
        <v/>
      </c>
      <c r="V104" s="224"/>
      <c r="X104" s="225"/>
      <c r="Y104" s="225"/>
      <c r="Z104" s="225"/>
      <c r="AA104" s="225"/>
      <c r="AB104" s="225"/>
      <c r="AC104" s="225"/>
      <c r="AD104" s="225"/>
      <c r="AE104" s="225"/>
      <c r="AF104" s="225"/>
      <c r="AG104" s="225"/>
      <c r="AH104" s="225"/>
      <c r="AI104" s="225"/>
      <c r="AJ104" s="225"/>
      <c r="AK104" s="225"/>
      <c r="AL104" s="225"/>
      <c r="AM104" s="225"/>
      <c r="AN104" s="225"/>
      <c r="AO104" s="225"/>
    </row>
    <row r="105" spans="1:41" ht="12.75" hidden="1" customHeight="1" x14ac:dyDescent="0.25">
      <c r="B105" s="1"/>
      <c r="C105" s="217"/>
      <c r="D105" s="239">
        <v>96</v>
      </c>
      <c r="E105" s="240" t="str">
        <f>IF(DATOS!E116=0,"",DATOS!E116)</f>
        <v/>
      </c>
      <c r="F105" s="241"/>
      <c r="G105" s="242">
        <f>IF(DATOS!O116=DATOS!$Q$21,DATOS!F116,0)</f>
        <v>0</v>
      </c>
      <c r="H105" s="243">
        <f>IF(DATOS!O116=DATOS!$Q$21,DATOS!G116,0)</f>
        <v>0</v>
      </c>
      <c r="I105" s="244">
        <f t="shared" si="0"/>
        <v>0</v>
      </c>
      <c r="J105" s="241"/>
      <c r="K105" s="245">
        <f>IF(DATOS!O116=DATOS!$Q$22,DATOS!H116,0)</f>
        <v>0</v>
      </c>
      <c r="L105" s="243">
        <f t="shared" si="1"/>
        <v>0</v>
      </c>
      <c r="M105" s="244">
        <f t="shared" si="2"/>
        <v>0</v>
      </c>
      <c r="N105" s="241"/>
      <c r="O105" s="246">
        <f t="shared" si="3"/>
        <v>0</v>
      </c>
      <c r="P105" s="244">
        <f t="shared" si="4"/>
        <v>0</v>
      </c>
      <c r="Q105" s="244">
        <f t="shared" si="5"/>
        <v>0</v>
      </c>
      <c r="R105" s="241"/>
      <c r="S105" s="249" t="str">
        <f>IF(DATOS!I116=0,"",DATOS!I116)</f>
        <v/>
      </c>
      <c r="T105" s="247" t="str">
        <f>IF(DATOS!J116=0,"",DATOS!J116)</f>
        <v/>
      </c>
      <c r="U105" s="247" t="str">
        <f>IF(DATOS!K116=0,"",DATOS!K116)</f>
        <v/>
      </c>
      <c r="V105" s="224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5"/>
      <c r="AL105" s="225"/>
      <c r="AM105" s="225"/>
      <c r="AN105" s="225"/>
      <c r="AO105" s="225"/>
    </row>
    <row r="106" spans="1:41" ht="12.75" hidden="1" customHeight="1" x14ac:dyDescent="0.25">
      <c r="B106" s="1"/>
      <c r="C106" s="217"/>
      <c r="D106" s="239">
        <v>97</v>
      </c>
      <c r="E106" s="240" t="str">
        <f>IF(DATOS!E117=0,"",DATOS!E117)</f>
        <v/>
      </c>
      <c r="F106" s="241"/>
      <c r="G106" s="242">
        <f>IF(DATOS!O117=DATOS!$Q$21,DATOS!F117,0)</f>
        <v>0</v>
      </c>
      <c r="H106" s="243">
        <f>IF(DATOS!O117=DATOS!$Q$21,DATOS!G117,0)</f>
        <v>0</v>
      </c>
      <c r="I106" s="244">
        <f t="shared" si="0"/>
        <v>0</v>
      </c>
      <c r="J106" s="241"/>
      <c r="K106" s="245">
        <f>IF(DATOS!O117=DATOS!$Q$22,DATOS!H117,0)</f>
        <v>0</v>
      </c>
      <c r="L106" s="243">
        <f t="shared" si="1"/>
        <v>0</v>
      </c>
      <c r="M106" s="244">
        <f t="shared" si="2"/>
        <v>0</v>
      </c>
      <c r="N106" s="241"/>
      <c r="O106" s="246">
        <f t="shared" si="3"/>
        <v>0</v>
      </c>
      <c r="P106" s="244">
        <f t="shared" si="4"/>
        <v>0</v>
      </c>
      <c r="Q106" s="244">
        <f t="shared" si="5"/>
        <v>0</v>
      </c>
      <c r="R106" s="241"/>
      <c r="S106" s="249" t="str">
        <f>IF(DATOS!I117=0,"",DATOS!I117)</f>
        <v/>
      </c>
      <c r="T106" s="247" t="str">
        <f>IF(DATOS!J117=0,"",DATOS!J117)</f>
        <v/>
      </c>
      <c r="U106" s="247" t="str">
        <f>IF(DATOS!K117=0,"",DATOS!K117)</f>
        <v/>
      </c>
      <c r="V106" s="224"/>
      <c r="X106" s="225"/>
      <c r="Y106" s="225"/>
      <c r="Z106" s="225"/>
      <c r="AA106" s="225"/>
      <c r="AB106" s="225"/>
      <c r="AC106" s="225"/>
      <c r="AD106" s="225"/>
      <c r="AE106" s="225"/>
      <c r="AF106" s="225"/>
      <c r="AG106" s="225"/>
      <c r="AH106" s="225"/>
      <c r="AI106" s="225"/>
      <c r="AJ106" s="225"/>
      <c r="AK106" s="225"/>
      <c r="AL106" s="225"/>
      <c r="AM106" s="225"/>
      <c r="AN106" s="225"/>
      <c r="AO106" s="225"/>
    </row>
    <row r="107" spans="1:41" ht="12.75" hidden="1" customHeight="1" x14ac:dyDescent="0.25">
      <c r="B107" s="1"/>
      <c r="C107" s="217"/>
      <c r="D107" s="239">
        <v>98</v>
      </c>
      <c r="E107" s="240" t="str">
        <f>IF(DATOS!E118=0,"",DATOS!E118)</f>
        <v/>
      </c>
      <c r="F107" s="241"/>
      <c r="G107" s="242">
        <f>IF(DATOS!O118=DATOS!$Q$21,DATOS!F118,0)</f>
        <v>0</v>
      </c>
      <c r="H107" s="243">
        <f>IF(DATOS!O118=DATOS!$Q$21,DATOS!G118,0)</f>
        <v>0</v>
      </c>
      <c r="I107" s="244">
        <f t="shared" si="0"/>
        <v>0</v>
      </c>
      <c r="J107" s="241"/>
      <c r="K107" s="245">
        <f>IF(DATOS!O118=DATOS!$Q$22,DATOS!H118,0)</f>
        <v>0</v>
      </c>
      <c r="L107" s="243">
        <f t="shared" si="1"/>
        <v>0</v>
      </c>
      <c r="M107" s="244">
        <f t="shared" si="2"/>
        <v>0</v>
      </c>
      <c r="N107" s="241"/>
      <c r="O107" s="246">
        <f t="shared" si="3"/>
        <v>0</v>
      </c>
      <c r="P107" s="244">
        <f t="shared" si="4"/>
        <v>0</v>
      </c>
      <c r="Q107" s="244">
        <f t="shared" si="5"/>
        <v>0</v>
      </c>
      <c r="R107" s="241"/>
      <c r="S107" s="249" t="str">
        <f>IF(DATOS!I118=0,"",DATOS!I118)</f>
        <v/>
      </c>
      <c r="T107" s="247" t="str">
        <f>IF(DATOS!J118=0,"",DATOS!J118)</f>
        <v/>
      </c>
      <c r="U107" s="247" t="str">
        <f>IF(DATOS!K118=0,"",DATOS!K118)</f>
        <v/>
      </c>
      <c r="V107" s="224"/>
      <c r="X107" s="225"/>
      <c r="Y107" s="225"/>
      <c r="Z107" s="225"/>
      <c r="AA107" s="225"/>
      <c r="AB107" s="225"/>
      <c r="AC107" s="225"/>
      <c r="AD107" s="225"/>
      <c r="AE107" s="225"/>
      <c r="AF107" s="225"/>
      <c r="AG107" s="225"/>
      <c r="AH107" s="225"/>
      <c r="AI107" s="225"/>
      <c r="AJ107" s="225"/>
      <c r="AK107" s="225"/>
      <c r="AL107" s="225"/>
      <c r="AM107" s="225"/>
      <c r="AN107" s="225"/>
      <c r="AO107" s="225"/>
    </row>
    <row r="108" spans="1:41" ht="12.75" hidden="1" customHeight="1" x14ac:dyDescent="0.25">
      <c r="B108" s="1"/>
      <c r="C108" s="217"/>
      <c r="D108" s="239">
        <v>99</v>
      </c>
      <c r="E108" s="240" t="str">
        <f>IF(DATOS!E119=0,"",DATOS!E119)</f>
        <v/>
      </c>
      <c r="F108" s="241"/>
      <c r="G108" s="242">
        <f>IF(DATOS!O119=DATOS!$Q$21,DATOS!F119,0)</f>
        <v>0</v>
      </c>
      <c r="H108" s="243">
        <f>IF(DATOS!O119=DATOS!$Q$21,DATOS!G119,0)</f>
        <v>0</v>
      </c>
      <c r="I108" s="244">
        <f t="shared" si="0"/>
        <v>0</v>
      </c>
      <c r="J108" s="241"/>
      <c r="K108" s="245">
        <f>IF(DATOS!O119=DATOS!$Q$22,DATOS!H119,0)</f>
        <v>0</v>
      </c>
      <c r="L108" s="243">
        <f t="shared" si="1"/>
        <v>0</v>
      </c>
      <c r="M108" s="244">
        <f t="shared" si="2"/>
        <v>0</v>
      </c>
      <c r="N108" s="241"/>
      <c r="O108" s="246">
        <f t="shared" si="3"/>
        <v>0</v>
      </c>
      <c r="P108" s="244">
        <f t="shared" si="4"/>
        <v>0</v>
      </c>
      <c r="Q108" s="244">
        <f t="shared" si="5"/>
        <v>0</v>
      </c>
      <c r="R108" s="241"/>
      <c r="S108" s="249" t="str">
        <f>IF(DATOS!I119=0,"",DATOS!I119)</f>
        <v/>
      </c>
      <c r="T108" s="247" t="str">
        <f>IF(DATOS!J119=0,"",DATOS!J119)</f>
        <v/>
      </c>
      <c r="U108" s="247" t="str">
        <f>IF(DATOS!K119=0,"",DATOS!K119)</f>
        <v/>
      </c>
      <c r="V108" s="224"/>
      <c r="X108" s="225"/>
      <c r="Y108" s="225"/>
      <c r="Z108" s="225"/>
      <c r="AA108" s="225"/>
      <c r="AB108" s="225"/>
      <c r="AC108" s="225"/>
      <c r="AD108" s="225"/>
      <c r="AE108" s="225"/>
      <c r="AF108" s="225"/>
      <c r="AG108" s="225"/>
      <c r="AH108" s="225"/>
      <c r="AI108" s="225"/>
      <c r="AJ108" s="225"/>
      <c r="AK108" s="225"/>
      <c r="AL108" s="225"/>
      <c r="AM108" s="225"/>
      <c r="AN108" s="225"/>
      <c r="AO108" s="225"/>
    </row>
    <row r="109" spans="1:41" ht="12.75" customHeight="1" x14ac:dyDescent="0.25">
      <c r="B109" s="1"/>
      <c r="C109" s="217"/>
      <c r="D109" s="239">
        <v>100</v>
      </c>
      <c r="E109" s="252" t="str">
        <f>IF(DATOS!E120=0,"",DATOS!E120)</f>
        <v/>
      </c>
      <c r="F109" s="241"/>
      <c r="G109" s="253">
        <f>IF(DATOS!O120=DATOS!$Q$21,DATOS!F120,0)</f>
        <v>0</v>
      </c>
      <c r="H109" s="254">
        <f>IF(DATOS!O120=DATOS!$Q$21,DATOS!G120,0)</f>
        <v>0</v>
      </c>
      <c r="I109" s="255">
        <f t="shared" si="0"/>
        <v>0</v>
      </c>
      <c r="J109" s="241"/>
      <c r="K109" s="256">
        <f>IF(DATOS!O120=DATOS!$Q$22,DATOS!H120,0)</f>
        <v>0</v>
      </c>
      <c r="L109" s="254">
        <f t="shared" si="1"/>
        <v>0</v>
      </c>
      <c r="M109" s="255">
        <f t="shared" si="2"/>
        <v>0</v>
      </c>
      <c r="N109" s="241"/>
      <c r="O109" s="253">
        <f t="shared" si="3"/>
        <v>0</v>
      </c>
      <c r="P109" s="255">
        <f t="shared" si="4"/>
        <v>0</v>
      </c>
      <c r="Q109" s="244">
        <f t="shared" si="5"/>
        <v>0</v>
      </c>
      <c r="R109" s="241"/>
      <c r="S109" s="257" t="str">
        <f>IF(DATOS!I120=0,"",DATOS!I120)</f>
        <v/>
      </c>
      <c r="T109" s="258" t="str">
        <f>IF(DATOS!J120=0,"",DATOS!J120)</f>
        <v/>
      </c>
      <c r="U109" s="258" t="str">
        <f>IF(DATOS!K120=0,"",DATOS!K120)</f>
        <v/>
      </c>
      <c r="V109" s="224"/>
      <c r="X109" s="225"/>
      <c r="Y109" s="225"/>
      <c r="Z109" s="225"/>
      <c r="AA109" s="225"/>
      <c r="AB109" s="225"/>
      <c r="AC109" s="225"/>
      <c r="AD109" s="225"/>
      <c r="AE109" s="225"/>
      <c r="AF109" s="225"/>
      <c r="AG109" s="225"/>
      <c r="AH109" s="225"/>
      <c r="AI109" s="225"/>
      <c r="AJ109" s="225"/>
      <c r="AK109" s="225"/>
      <c r="AL109" s="225"/>
      <c r="AM109" s="225"/>
      <c r="AN109" s="225"/>
      <c r="AO109" s="225"/>
    </row>
    <row r="110" spans="1:41" ht="15.75" customHeight="1" x14ac:dyDescent="0.25">
      <c r="A110" s="23"/>
      <c r="B110" s="1"/>
      <c r="C110" s="259"/>
      <c r="D110" s="260"/>
      <c r="E110" s="261"/>
      <c r="F110" s="261"/>
      <c r="G110" s="262">
        <f>SUM(G9:G109)</f>
        <v>0</v>
      </c>
      <c r="H110" s="263"/>
      <c r="I110" s="264">
        <f>SUM(I9:I109)</f>
        <v>0</v>
      </c>
      <c r="J110" s="265"/>
      <c r="K110" s="266">
        <f>SUM(K9:K109)</f>
        <v>0</v>
      </c>
      <c r="L110" s="267"/>
      <c r="M110" s="268">
        <f>SUM(M9:M109)</f>
        <v>0</v>
      </c>
      <c r="N110" s="269"/>
      <c r="O110" s="264">
        <f>$O$109</f>
        <v>0</v>
      </c>
      <c r="P110" s="263"/>
      <c r="Q110" s="264">
        <f>$Q$109</f>
        <v>0</v>
      </c>
      <c r="R110" s="265"/>
      <c r="S110" s="270"/>
      <c r="T110" s="270"/>
      <c r="U110" s="270"/>
      <c r="V110" s="271"/>
      <c r="W110" s="23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  <c r="AM110" s="272"/>
      <c r="AN110" s="272"/>
      <c r="AO110" s="272"/>
    </row>
    <row r="111" spans="1:41" ht="12" customHeight="1" x14ac:dyDescent="0.25">
      <c r="B111" s="1"/>
      <c r="C111" s="88"/>
      <c r="D111" s="143"/>
      <c r="E111" s="143"/>
      <c r="F111" s="143"/>
      <c r="G111" s="143"/>
      <c r="H111" s="143"/>
      <c r="I111" s="143"/>
      <c r="J111" s="143"/>
      <c r="K111" s="143"/>
      <c r="L111" s="143"/>
      <c r="M111" s="273"/>
      <c r="N111" s="210"/>
      <c r="O111" s="57"/>
      <c r="P111" s="57"/>
      <c r="Q111" s="57"/>
      <c r="R111" s="57"/>
      <c r="S111" s="57"/>
      <c r="T111" s="57"/>
      <c r="U111" s="57"/>
      <c r="V111" s="96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2.75" customHeight="1" x14ac:dyDescent="0.25">
      <c r="B112" s="1"/>
      <c r="C112" s="274"/>
      <c r="D112" s="275"/>
      <c r="E112" s="276"/>
      <c r="F112" s="276"/>
      <c r="G112" s="277"/>
      <c r="H112" s="278"/>
      <c r="I112" s="277"/>
      <c r="J112" s="277"/>
      <c r="K112" s="277"/>
      <c r="L112" s="278"/>
      <c r="M112" s="279"/>
      <c r="N112" s="280"/>
      <c r="O112" s="281"/>
      <c r="P112" s="57"/>
      <c r="Q112" s="57"/>
      <c r="R112" s="57"/>
      <c r="S112" s="57"/>
      <c r="T112" s="57"/>
      <c r="U112" s="57"/>
      <c r="V112" s="96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2.75" customHeight="1" x14ac:dyDescent="0.25">
      <c r="B113" s="1"/>
      <c r="C113" s="88"/>
      <c r="D113" s="282"/>
      <c r="E113" s="283"/>
      <c r="F113" s="283"/>
      <c r="G113" s="284" t="s">
        <v>114</v>
      </c>
      <c r="H113" s="558" t="s">
        <v>115</v>
      </c>
      <c r="I113" s="560"/>
      <c r="J113" s="189"/>
      <c r="K113" s="558" t="s">
        <v>110</v>
      </c>
      <c r="L113" s="560"/>
      <c r="M113" s="285"/>
      <c r="N113" s="286"/>
      <c r="O113" s="281"/>
      <c r="P113" s="57"/>
      <c r="Q113" s="57"/>
      <c r="R113" s="57"/>
      <c r="S113" s="57"/>
      <c r="T113" s="57"/>
      <c r="U113" s="57"/>
      <c r="V113" s="96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2.75" customHeight="1" x14ac:dyDescent="0.25">
      <c r="B114" s="1"/>
      <c r="C114" s="88"/>
      <c r="D114" s="282"/>
      <c r="E114" s="283"/>
      <c r="F114" s="283"/>
      <c r="G114" s="287"/>
      <c r="H114" s="581">
        <f>Q9+I110-Q110</f>
        <v>0</v>
      </c>
      <c r="I114" s="560"/>
      <c r="J114" s="288"/>
      <c r="K114" s="581">
        <f>$M$110</f>
        <v>0</v>
      </c>
      <c r="L114" s="560"/>
      <c r="M114" s="285"/>
      <c r="N114" s="210"/>
      <c r="O114" s="281"/>
      <c r="P114" s="57"/>
      <c r="Q114" s="57"/>
      <c r="R114" s="57"/>
      <c r="S114" s="57"/>
      <c r="T114" s="57"/>
      <c r="U114" s="57"/>
      <c r="V114" s="96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4.5" customHeight="1" x14ac:dyDescent="0.25">
      <c r="C115" s="180"/>
      <c r="D115" s="282"/>
      <c r="E115" s="283"/>
      <c r="F115" s="283"/>
      <c r="G115" s="287"/>
      <c r="H115" s="289"/>
      <c r="I115" s="289"/>
      <c r="J115" s="289"/>
      <c r="K115" s="289"/>
      <c r="L115" s="289"/>
      <c r="M115" s="290"/>
      <c r="N115" s="291"/>
      <c r="O115" s="62"/>
      <c r="P115" s="62"/>
      <c r="Q115" s="62"/>
      <c r="R115" s="62"/>
      <c r="S115" s="62"/>
      <c r="T115" s="62"/>
      <c r="U115" s="62"/>
      <c r="V115" s="173"/>
    </row>
    <row r="116" spans="2:41" ht="12.75" customHeight="1" x14ac:dyDescent="0.25">
      <c r="C116" s="180"/>
      <c r="D116" s="282"/>
      <c r="E116" s="283"/>
      <c r="F116" s="283"/>
      <c r="G116" s="287"/>
      <c r="H116" s="558" t="s">
        <v>116</v>
      </c>
      <c r="I116" s="559"/>
      <c r="J116" s="559"/>
      <c r="K116" s="559"/>
      <c r="L116" s="560"/>
      <c r="M116" s="290"/>
      <c r="N116" s="291"/>
      <c r="O116" s="62"/>
      <c r="P116" s="62"/>
      <c r="Q116" s="62"/>
      <c r="R116" s="62"/>
      <c r="S116" s="62"/>
      <c r="T116" s="62"/>
      <c r="U116" s="62"/>
      <c r="V116" s="173"/>
    </row>
    <row r="117" spans="2:41" ht="12.75" customHeight="1" x14ac:dyDescent="0.25">
      <c r="C117" s="180"/>
      <c r="D117" s="282"/>
      <c r="E117" s="283"/>
      <c r="F117" s="283"/>
      <c r="G117" s="287"/>
      <c r="H117" s="561">
        <f>H114-K114</f>
        <v>0</v>
      </c>
      <c r="I117" s="559"/>
      <c r="J117" s="559"/>
      <c r="K117" s="559"/>
      <c r="L117" s="560"/>
      <c r="M117" s="290"/>
      <c r="N117" s="291"/>
      <c r="O117" s="62"/>
      <c r="P117" s="62"/>
      <c r="Q117" s="62"/>
      <c r="R117" s="62"/>
      <c r="S117" s="62"/>
      <c r="T117" s="62"/>
      <c r="U117" s="62"/>
      <c r="V117" s="173"/>
    </row>
    <row r="118" spans="2:41" ht="15.75" customHeight="1" x14ac:dyDescent="0.25">
      <c r="C118" s="180"/>
      <c r="D118" s="292"/>
      <c r="E118" s="293"/>
      <c r="F118" s="293"/>
      <c r="G118" s="293"/>
      <c r="H118" s="293"/>
      <c r="I118" s="293"/>
      <c r="J118" s="293"/>
      <c r="K118" s="293"/>
      <c r="L118" s="293"/>
      <c r="M118" s="294"/>
      <c r="N118" s="291"/>
      <c r="O118" s="62"/>
      <c r="P118" s="62"/>
      <c r="Q118" s="62"/>
      <c r="R118" s="62"/>
      <c r="S118" s="62"/>
      <c r="T118" s="62"/>
      <c r="U118" s="62"/>
      <c r="V118" s="173"/>
    </row>
    <row r="119" spans="2:41" ht="15.75" customHeight="1" x14ac:dyDescent="0.25">
      <c r="C119" s="201"/>
      <c r="D119" s="202"/>
      <c r="E119" s="202"/>
      <c r="F119" s="202"/>
      <c r="G119" s="202"/>
      <c r="H119" s="202"/>
      <c r="I119" s="202"/>
      <c r="J119" s="202"/>
      <c r="K119" s="202"/>
      <c r="L119" s="202"/>
      <c r="M119" s="295"/>
      <c r="N119" s="295"/>
      <c r="O119" s="202"/>
      <c r="P119" s="202"/>
      <c r="Q119" s="202"/>
      <c r="R119" s="202"/>
      <c r="S119" s="202"/>
      <c r="T119" s="202"/>
      <c r="U119" s="202"/>
      <c r="V119" s="203"/>
    </row>
    <row r="120" spans="2:41" ht="15.75" customHeight="1" x14ac:dyDescent="0.25">
      <c r="M120" s="72"/>
      <c r="N120" s="72"/>
    </row>
    <row r="121" spans="2:41" ht="15.75" customHeight="1" x14ac:dyDescent="0.25">
      <c r="M121" s="72"/>
      <c r="N121" s="72"/>
    </row>
    <row r="122" spans="2:41" ht="15.75" customHeight="1" x14ac:dyDescent="0.25">
      <c r="M122" s="72"/>
      <c r="N122" s="72"/>
    </row>
    <row r="123" spans="2:41" ht="15.75" customHeight="1" x14ac:dyDescent="0.25">
      <c r="M123" s="72"/>
      <c r="N123" s="72"/>
    </row>
    <row r="124" spans="2:41" ht="15.75" customHeight="1" x14ac:dyDescent="0.25">
      <c r="M124" s="72"/>
      <c r="N124" s="72"/>
    </row>
    <row r="125" spans="2:41" ht="15.75" customHeight="1" x14ac:dyDescent="0.25">
      <c r="M125" s="72"/>
      <c r="N125" s="72"/>
    </row>
    <row r="126" spans="2:41" ht="15.75" customHeight="1" x14ac:dyDescent="0.25">
      <c r="M126" s="72"/>
      <c r="N126" s="72"/>
    </row>
    <row r="127" spans="2:41" ht="15.75" customHeight="1" x14ac:dyDescent="0.25">
      <c r="M127" s="72"/>
      <c r="N127" s="72"/>
    </row>
    <row r="128" spans="2:41" ht="15.75" customHeight="1" x14ac:dyDescent="0.25">
      <c r="M128" s="72"/>
      <c r="N128" s="72"/>
    </row>
    <row r="129" spans="13:14" ht="15.75" customHeight="1" x14ac:dyDescent="0.25">
      <c r="M129" s="72"/>
      <c r="N129" s="72"/>
    </row>
    <row r="130" spans="13:14" ht="15.75" customHeight="1" x14ac:dyDescent="0.25">
      <c r="M130" s="72"/>
      <c r="N130" s="72"/>
    </row>
    <row r="131" spans="13:14" ht="15.75" customHeight="1" x14ac:dyDescent="0.25">
      <c r="M131" s="72"/>
      <c r="N131" s="72"/>
    </row>
    <row r="132" spans="13:14" ht="15.75" customHeight="1" x14ac:dyDescent="0.25">
      <c r="M132" s="72"/>
      <c r="N132" s="72"/>
    </row>
    <row r="133" spans="13:14" ht="15.75" customHeight="1" x14ac:dyDescent="0.25">
      <c r="M133" s="72"/>
      <c r="N133" s="72"/>
    </row>
    <row r="134" spans="13:14" ht="15.75" customHeight="1" x14ac:dyDescent="0.25">
      <c r="M134" s="72"/>
      <c r="N134" s="72"/>
    </row>
    <row r="135" spans="13:14" ht="15.75" customHeight="1" x14ac:dyDescent="0.25">
      <c r="M135" s="72"/>
      <c r="N135" s="72"/>
    </row>
    <row r="136" spans="13:14" ht="15.75" customHeight="1" x14ac:dyDescent="0.25">
      <c r="M136" s="72"/>
      <c r="N136" s="72"/>
    </row>
    <row r="137" spans="13:14" ht="15.75" customHeight="1" x14ac:dyDescent="0.25">
      <c r="M137" s="72"/>
      <c r="N137" s="72"/>
    </row>
    <row r="138" spans="13:14" ht="15.75" customHeight="1" x14ac:dyDescent="0.25">
      <c r="M138" s="72"/>
      <c r="N138" s="72"/>
    </row>
    <row r="139" spans="13:14" ht="15.75" customHeight="1" x14ac:dyDescent="0.25">
      <c r="M139" s="72"/>
      <c r="N139" s="72"/>
    </row>
    <row r="140" spans="13:14" ht="15.75" customHeight="1" x14ac:dyDescent="0.25">
      <c r="M140" s="72"/>
      <c r="N140" s="72"/>
    </row>
    <row r="141" spans="13:14" ht="15.75" customHeight="1" x14ac:dyDescent="0.25">
      <c r="M141" s="72"/>
      <c r="N141" s="72"/>
    </row>
    <row r="142" spans="13:14" ht="15.75" customHeight="1" x14ac:dyDescent="0.25">
      <c r="M142" s="72"/>
      <c r="N142" s="72"/>
    </row>
    <row r="143" spans="13:14" ht="15.75" customHeight="1" x14ac:dyDescent="0.25">
      <c r="M143" s="72"/>
      <c r="N143" s="72"/>
    </row>
    <row r="144" spans="13:14" ht="15.75" customHeight="1" x14ac:dyDescent="0.25">
      <c r="M144" s="72"/>
      <c r="N144" s="72"/>
    </row>
    <row r="145" spans="6:14" ht="15.75" customHeight="1" x14ac:dyDescent="0.25">
      <c r="M145" s="72"/>
      <c r="N145" s="72"/>
    </row>
    <row r="146" spans="6:14" ht="15.75" customHeight="1" x14ac:dyDescent="0.25">
      <c r="M146" s="72"/>
      <c r="N146" s="72"/>
    </row>
    <row r="147" spans="6:14" ht="15" customHeight="1" x14ac:dyDescent="0.25">
      <c r="M147" s="72"/>
      <c r="N147" s="72"/>
    </row>
    <row r="148" spans="6:14" ht="12.75" customHeight="1" x14ac:dyDescent="0.25">
      <c r="M148" s="72"/>
      <c r="N148" s="72"/>
    </row>
    <row r="149" spans="6:14" ht="12.75" customHeight="1" x14ac:dyDescent="0.25">
      <c r="F149" s="23"/>
      <c r="M149" s="72"/>
      <c r="N149" s="72"/>
    </row>
    <row r="150" spans="6:14" ht="12.75" customHeight="1" x14ac:dyDescent="0.25">
      <c r="F150" s="296"/>
      <c r="M150" s="72"/>
      <c r="N150" s="72"/>
    </row>
    <row r="151" spans="6:14" ht="12.75" customHeight="1" x14ac:dyDescent="0.25">
      <c r="F151" s="296"/>
      <c r="M151" s="72"/>
      <c r="N151" s="72"/>
    </row>
    <row r="152" spans="6:14" ht="12.75" customHeight="1" x14ac:dyDescent="0.25">
      <c r="F152" s="296"/>
      <c r="M152" s="72"/>
      <c r="N152" s="72"/>
    </row>
    <row r="153" spans="6:14" ht="5.25" customHeight="1" x14ac:dyDescent="0.25">
      <c r="M153" s="72"/>
      <c r="N153" s="72"/>
    </row>
    <row r="154" spans="6:14" ht="12.75" customHeight="1" x14ac:dyDescent="0.25">
      <c r="M154" s="72"/>
      <c r="N154" s="72"/>
    </row>
    <row r="155" spans="6:14" ht="12.75" customHeight="1" x14ac:dyDescent="0.25">
      <c r="M155" s="72"/>
      <c r="N155" s="72"/>
    </row>
    <row r="156" spans="6:14" ht="12.75" customHeight="1" x14ac:dyDescent="0.25">
      <c r="M156" s="72"/>
      <c r="N156" s="72"/>
    </row>
    <row r="157" spans="6:14" ht="12.75" customHeight="1" x14ac:dyDescent="0.25">
      <c r="M157" s="72"/>
      <c r="N157" s="72"/>
    </row>
    <row r="158" spans="6:14" ht="12.75" customHeight="1" x14ac:dyDescent="0.25">
      <c r="M158" s="72"/>
      <c r="N158" s="72"/>
    </row>
    <row r="159" spans="6:14" ht="12.75" customHeight="1" x14ac:dyDescent="0.25">
      <c r="M159" s="72"/>
      <c r="N159" s="72"/>
    </row>
    <row r="160" spans="6:14" ht="12.75" customHeight="1" x14ac:dyDescent="0.25">
      <c r="M160" s="72"/>
      <c r="N160" s="72"/>
    </row>
    <row r="161" spans="13:14" ht="12.75" customHeight="1" x14ac:dyDescent="0.25">
      <c r="M161" s="72"/>
      <c r="N161" s="72"/>
    </row>
    <row r="162" spans="13:14" ht="12.75" customHeight="1" x14ac:dyDescent="0.25">
      <c r="M162" s="72"/>
      <c r="N162" s="72"/>
    </row>
    <row r="163" spans="13:14" ht="12.75" customHeight="1" x14ac:dyDescent="0.25">
      <c r="M163" s="72"/>
      <c r="N163" s="72"/>
    </row>
    <row r="164" spans="13:14" ht="12.75" customHeight="1" x14ac:dyDescent="0.25">
      <c r="M164" s="72"/>
      <c r="N164" s="72"/>
    </row>
    <row r="165" spans="13:14" ht="12.75" customHeight="1" x14ac:dyDescent="0.25">
      <c r="M165" s="72"/>
      <c r="N165" s="72"/>
    </row>
    <row r="166" spans="13:14" ht="12.75" customHeight="1" x14ac:dyDescent="0.25">
      <c r="M166" s="72"/>
      <c r="N166" s="72"/>
    </row>
    <row r="167" spans="13:14" ht="12.75" customHeight="1" x14ac:dyDescent="0.25">
      <c r="M167" s="72"/>
      <c r="N167" s="72"/>
    </row>
    <row r="168" spans="13:14" ht="12.75" customHeight="1" x14ac:dyDescent="0.25">
      <c r="M168" s="72"/>
      <c r="N168" s="72"/>
    </row>
    <row r="169" spans="13:14" ht="15.75" customHeight="1" x14ac:dyDescent="0.25">
      <c r="M169" s="72"/>
      <c r="N169" s="72"/>
    </row>
    <row r="170" spans="13:14" ht="15.75" customHeight="1" x14ac:dyDescent="0.25">
      <c r="M170" s="72"/>
      <c r="N170" s="72"/>
    </row>
    <row r="171" spans="13:14" ht="15.75" customHeight="1" x14ac:dyDescent="0.25">
      <c r="M171" s="72"/>
      <c r="N171" s="72"/>
    </row>
    <row r="172" spans="13:14" ht="15.75" customHeight="1" x14ac:dyDescent="0.25">
      <c r="M172" s="72"/>
      <c r="N172" s="72"/>
    </row>
    <row r="173" spans="13:14" ht="15.75" customHeight="1" x14ac:dyDescent="0.25">
      <c r="M173" s="72"/>
      <c r="N173" s="72"/>
    </row>
    <row r="174" spans="13:14" ht="15.75" customHeight="1" x14ac:dyDescent="0.25">
      <c r="M174" s="72"/>
      <c r="N174" s="72"/>
    </row>
    <row r="175" spans="13:14" ht="15" customHeight="1" x14ac:dyDescent="0.25">
      <c r="M175" s="72"/>
      <c r="N175" s="72"/>
    </row>
    <row r="176" spans="13:14" ht="12.75" customHeight="1" x14ac:dyDescent="0.25">
      <c r="M176" s="72"/>
      <c r="N176" s="72"/>
    </row>
    <row r="177" spans="13:14" ht="15.75" customHeight="1" x14ac:dyDescent="0.25">
      <c r="M177" s="72"/>
      <c r="N177" s="72"/>
    </row>
    <row r="178" spans="13:14" ht="15" customHeight="1" x14ac:dyDescent="0.25">
      <c r="M178" s="72"/>
      <c r="N178" s="72"/>
    </row>
    <row r="179" spans="13:14" ht="12.75" customHeight="1" x14ac:dyDescent="0.25">
      <c r="M179" s="72"/>
      <c r="N179" s="72"/>
    </row>
    <row r="180" spans="13:14" ht="12.75" customHeight="1" x14ac:dyDescent="0.25">
      <c r="M180" s="72"/>
      <c r="N180" s="72"/>
    </row>
    <row r="181" spans="13:14" ht="12.75" customHeight="1" x14ac:dyDescent="0.25">
      <c r="M181" s="72"/>
      <c r="N181" s="72"/>
    </row>
    <row r="182" spans="13:14" ht="12.75" customHeight="1" x14ac:dyDescent="0.25">
      <c r="M182" s="72"/>
      <c r="N182" s="72"/>
    </row>
    <row r="183" spans="13:14" ht="12.75" customHeight="1" x14ac:dyDescent="0.25">
      <c r="M183" s="72"/>
      <c r="N183" s="72"/>
    </row>
    <row r="184" spans="13:14" ht="12.75" customHeight="1" x14ac:dyDescent="0.25">
      <c r="M184" s="72"/>
      <c r="N184" s="72"/>
    </row>
    <row r="185" spans="13:14" ht="15.75" customHeight="1" x14ac:dyDescent="0.25">
      <c r="M185" s="72"/>
      <c r="N185" s="72"/>
    </row>
    <row r="186" spans="13:14" ht="15.75" customHeight="1" x14ac:dyDescent="0.25">
      <c r="M186" s="72"/>
      <c r="N186" s="72"/>
    </row>
    <row r="187" spans="13:14" ht="15" customHeight="1" x14ac:dyDescent="0.25">
      <c r="M187" s="72"/>
      <c r="N187" s="72"/>
    </row>
    <row r="188" spans="13:14" ht="12.75" customHeight="1" x14ac:dyDescent="0.25">
      <c r="M188" s="72"/>
      <c r="N188" s="72"/>
    </row>
    <row r="189" spans="13:14" ht="12.75" customHeight="1" x14ac:dyDescent="0.25">
      <c r="M189" s="72"/>
      <c r="N189" s="72"/>
    </row>
    <row r="190" spans="13:14" ht="12.75" customHeight="1" x14ac:dyDescent="0.25">
      <c r="M190" s="72"/>
      <c r="N190" s="72"/>
    </row>
    <row r="191" spans="13:14" ht="12.75" customHeight="1" x14ac:dyDescent="0.25">
      <c r="M191" s="72"/>
      <c r="N191" s="72"/>
    </row>
    <row r="192" spans="13:14" ht="12.75" customHeight="1" x14ac:dyDescent="0.25">
      <c r="M192" s="72"/>
      <c r="N192" s="72"/>
    </row>
    <row r="193" spans="13:14" ht="12.75" customHeight="1" x14ac:dyDescent="0.25">
      <c r="M193" s="72"/>
      <c r="N193" s="72"/>
    </row>
    <row r="194" spans="13:14" ht="15.75" customHeight="1" x14ac:dyDescent="0.25">
      <c r="M194" s="72"/>
      <c r="N194" s="72"/>
    </row>
    <row r="195" spans="13:14" ht="15.75" customHeight="1" x14ac:dyDescent="0.25">
      <c r="M195" s="72"/>
      <c r="N195" s="72"/>
    </row>
    <row r="196" spans="13:14" ht="15.75" customHeight="1" x14ac:dyDescent="0.25">
      <c r="M196" s="72"/>
      <c r="N196" s="72"/>
    </row>
    <row r="197" spans="13:14" ht="15.75" customHeight="1" x14ac:dyDescent="0.25">
      <c r="M197" s="72"/>
      <c r="N197" s="72"/>
    </row>
    <row r="198" spans="13:14" ht="15.75" customHeight="1" x14ac:dyDescent="0.25">
      <c r="M198" s="72"/>
      <c r="N198" s="72"/>
    </row>
    <row r="199" spans="13:14" ht="15.75" customHeight="1" x14ac:dyDescent="0.25">
      <c r="M199" s="72"/>
      <c r="N199" s="72"/>
    </row>
    <row r="200" spans="13:14" ht="15.75" customHeight="1" x14ac:dyDescent="0.25">
      <c r="M200" s="72"/>
      <c r="N200" s="72"/>
    </row>
    <row r="201" spans="13:14" ht="15.75" customHeight="1" x14ac:dyDescent="0.25">
      <c r="M201" s="72"/>
      <c r="N201" s="72"/>
    </row>
    <row r="202" spans="13:14" ht="15.75" customHeight="1" x14ac:dyDescent="0.25">
      <c r="M202" s="72"/>
      <c r="N202" s="72"/>
    </row>
    <row r="203" spans="13:14" ht="15.75" customHeight="1" x14ac:dyDescent="0.25">
      <c r="M203" s="72"/>
      <c r="N203" s="72"/>
    </row>
    <row r="204" spans="13:14" ht="15.75" customHeight="1" x14ac:dyDescent="0.25">
      <c r="M204" s="72"/>
      <c r="N204" s="72"/>
    </row>
    <row r="205" spans="13:14" ht="15.75" customHeight="1" x14ac:dyDescent="0.25">
      <c r="M205" s="72"/>
      <c r="N205" s="72"/>
    </row>
    <row r="206" spans="13:14" ht="15.75" customHeight="1" x14ac:dyDescent="0.25">
      <c r="M206" s="72"/>
      <c r="N206" s="72"/>
    </row>
    <row r="207" spans="13:14" ht="15.75" customHeight="1" x14ac:dyDescent="0.25">
      <c r="M207" s="72"/>
      <c r="N207" s="72"/>
    </row>
    <row r="208" spans="13:14" ht="15.75" customHeight="1" x14ac:dyDescent="0.25">
      <c r="M208" s="72"/>
      <c r="N208" s="72"/>
    </row>
    <row r="209" spans="13:14" ht="15.75" customHeight="1" x14ac:dyDescent="0.25">
      <c r="M209" s="72"/>
      <c r="N209" s="72"/>
    </row>
    <row r="210" spans="13:14" ht="15.75" customHeight="1" x14ac:dyDescent="0.25">
      <c r="M210" s="72"/>
      <c r="N210" s="72"/>
    </row>
    <row r="211" spans="13:14" ht="15.75" customHeight="1" x14ac:dyDescent="0.25">
      <c r="M211" s="72"/>
      <c r="N211" s="72"/>
    </row>
    <row r="212" spans="13:14" ht="15.75" customHeight="1" x14ac:dyDescent="0.25">
      <c r="M212" s="72"/>
      <c r="N212" s="72"/>
    </row>
    <row r="213" spans="13:14" ht="15.75" customHeight="1" x14ac:dyDescent="0.25">
      <c r="M213" s="72"/>
      <c r="N213" s="72"/>
    </row>
    <row r="214" spans="13:14" ht="15.75" customHeight="1" x14ac:dyDescent="0.25">
      <c r="M214" s="72"/>
      <c r="N214" s="72"/>
    </row>
    <row r="215" spans="13:14" ht="15.75" customHeight="1" x14ac:dyDescent="0.25">
      <c r="M215" s="72"/>
      <c r="N215" s="72"/>
    </row>
    <row r="216" spans="13:14" ht="15.75" customHeight="1" x14ac:dyDescent="0.25">
      <c r="M216" s="72"/>
      <c r="N216" s="72"/>
    </row>
    <row r="217" spans="13:14" ht="15.75" customHeight="1" x14ac:dyDescent="0.25">
      <c r="M217" s="72"/>
      <c r="N217" s="72"/>
    </row>
    <row r="218" spans="13:14" ht="15.75" customHeight="1" x14ac:dyDescent="0.25">
      <c r="M218" s="72"/>
      <c r="N218" s="72"/>
    </row>
    <row r="219" spans="13:14" ht="15.75" customHeight="1" x14ac:dyDescent="0.25">
      <c r="M219" s="72"/>
      <c r="N219" s="72"/>
    </row>
    <row r="220" spans="13:14" ht="15.75" customHeight="1" x14ac:dyDescent="0.25">
      <c r="M220" s="72"/>
      <c r="N220" s="72"/>
    </row>
    <row r="221" spans="13:14" ht="15.75" customHeight="1" x14ac:dyDescent="0.25">
      <c r="M221" s="72"/>
      <c r="N221" s="72"/>
    </row>
    <row r="222" spans="13:14" ht="15.75" customHeight="1" x14ac:dyDescent="0.25">
      <c r="M222" s="72"/>
      <c r="N222" s="72"/>
    </row>
    <row r="223" spans="13:14" ht="15.75" customHeight="1" x14ac:dyDescent="0.25">
      <c r="M223" s="72"/>
      <c r="N223" s="72"/>
    </row>
    <row r="224" spans="13:14" ht="15.75" customHeight="1" x14ac:dyDescent="0.25">
      <c r="M224" s="72"/>
      <c r="N224" s="72"/>
    </row>
    <row r="225" spans="13:14" ht="15.75" customHeight="1" x14ac:dyDescent="0.25">
      <c r="M225" s="72"/>
      <c r="N225" s="72"/>
    </row>
    <row r="226" spans="13:14" ht="15.75" customHeight="1" x14ac:dyDescent="0.25">
      <c r="M226" s="72"/>
      <c r="N226" s="72"/>
    </row>
    <row r="227" spans="13:14" ht="15.75" customHeight="1" x14ac:dyDescent="0.25">
      <c r="M227" s="72"/>
      <c r="N227" s="72"/>
    </row>
    <row r="228" spans="13:14" ht="15.75" customHeight="1" x14ac:dyDescent="0.25">
      <c r="M228" s="72"/>
      <c r="N228" s="72"/>
    </row>
    <row r="229" spans="13:14" ht="15.75" customHeight="1" x14ac:dyDescent="0.25">
      <c r="M229" s="72"/>
      <c r="N229" s="72"/>
    </row>
    <row r="230" spans="13:14" ht="15.75" customHeight="1" x14ac:dyDescent="0.25">
      <c r="M230" s="72"/>
      <c r="N230" s="72"/>
    </row>
    <row r="231" spans="13:14" ht="15.75" customHeight="1" x14ac:dyDescent="0.25">
      <c r="M231" s="72"/>
      <c r="N231" s="72"/>
    </row>
    <row r="232" spans="13:14" ht="15.75" customHeight="1" x14ac:dyDescent="0.25">
      <c r="M232" s="72"/>
      <c r="N232" s="72"/>
    </row>
    <row r="233" spans="13:14" ht="15.75" customHeight="1" x14ac:dyDescent="0.25">
      <c r="M233" s="72"/>
      <c r="N233" s="72"/>
    </row>
    <row r="234" spans="13:14" ht="15.75" customHeight="1" x14ac:dyDescent="0.25">
      <c r="M234" s="72"/>
      <c r="N234" s="72"/>
    </row>
    <row r="235" spans="13:14" ht="15.75" customHeight="1" x14ac:dyDescent="0.25">
      <c r="M235" s="72"/>
      <c r="N235" s="72"/>
    </row>
    <row r="236" spans="13:14" ht="15.75" customHeight="1" x14ac:dyDescent="0.25">
      <c r="M236" s="72"/>
      <c r="N236" s="72"/>
    </row>
    <row r="237" spans="13:14" ht="15.75" customHeight="1" x14ac:dyDescent="0.25">
      <c r="M237" s="72"/>
      <c r="N237" s="72"/>
    </row>
    <row r="238" spans="13:14" ht="15.75" customHeight="1" x14ac:dyDescent="0.25">
      <c r="M238" s="72"/>
      <c r="N238" s="72"/>
    </row>
    <row r="239" spans="13:14" ht="15.75" customHeight="1" x14ac:dyDescent="0.25">
      <c r="M239" s="72"/>
      <c r="N239" s="72"/>
    </row>
    <row r="240" spans="13:14" ht="15.75" customHeight="1" x14ac:dyDescent="0.25">
      <c r="M240" s="72"/>
      <c r="N240" s="72"/>
    </row>
    <row r="241" spans="13:14" ht="15.75" customHeight="1" x14ac:dyDescent="0.25">
      <c r="M241" s="72"/>
      <c r="N241" s="72"/>
    </row>
    <row r="242" spans="13:14" ht="15.75" customHeight="1" x14ac:dyDescent="0.25">
      <c r="M242" s="72"/>
      <c r="N242" s="72"/>
    </row>
    <row r="243" spans="13:14" ht="15.75" customHeight="1" x14ac:dyDescent="0.25">
      <c r="M243" s="72"/>
      <c r="N243" s="72"/>
    </row>
    <row r="244" spans="13:14" ht="15.75" customHeight="1" x14ac:dyDescent="0.25">
      <c r="M244" s="72"/>
      <c r="N244" s="72"/>
    </row>
    <row r="245" spans="13:14" ht="15.75" customHeight="1" x14ac:dyDescent="0.25">
      <c r="M245" s="72"/>
      <c r="N245" s="72"/>
    </row>
    <row r="246" spans="13:14" ht="15.75" customHeight="1" x14ac:dyDescent="0.25">
      <c r="M246" s="72"/>
      <c r="N246" s="72"/>
    </row>
    <row r="247" spans="13:14" ht="15.75" customHeight="1" x14ac:dyDescent="0.25">
      <c r="M247" s="72"/>
      <c r="N247" s="72"/>
    </row>
    <row r="248" spans="13:14" ht="15.75" customHeight="1" x14ac:dyDescent="0.25">
      <c r="M248" s="72"/>
      <c r="N248" s="72"/>
    </row>
    <row r="249" spans="13:14" ht="15.75" customHeight="1" x14ac:dyDescent="0.25">
      <c r="M249" s="72"/>
      <c r="N249" s="72"/>
    </row>
    <row r="250" spans="13:14" ht="15.75" customHeight="1" x14ac:dyDescent="0.25">
      <c r="M250" s="72"/>
      <c r="N250" s="72"/>
    </row>
    <row r="251" spans="13:14" ht="15.75" customHeight="1" x14ac:dyDescent="0.25">
      <c r="M251" s="72"/>
      <c r="N251" s="72"/>
    </row>
    <row r="252" spans="13:14" ht="15.75" customHeight="1" x14ac:dyDescent="0.25">
      <c r="M252" s="72"/>
      <c r="N252" s="72"/>
    </row>
    <row r="253" spans="13:14" ht="15.75" customHeight="1" x14ac:dyDescent="0.25">
      <c r="M253" s="72"/>
      <c r="N253" s="72"/>
    </row>
    <row r="254" spans="13:14" ht="15.75" customHeight="1" x14ac:dyDescent="0.25">
      <c r="M254" s="72"/>
      <c r="N254" s="72"/>
    </row>
    <row r="255" spans="13:14" ht="15.75" customHeight="1" x14ac:dyDescent="0.25">
      <c r="M255" s="72"/>
      <c r="N255" s="72"/>
    </row>
    <row r="256" spans="13:14" ht="15.75" customHeight="1" x14ac:dyDescent="0.25">
      <c r="M256" s="72"/>
      <c r="N256" s="72"/>
    </row>
    <row r="257" spans="13:14" ht="15.75" customHeight="1" x14ac:dyDescent="0.25">
      <c r="M257" s="72"/>
      <c r="N257" s="72"/>
    </row>
    <row r="258" spans="13:14" ht="15.75" customHeight="1" x14ac:dyDescent="0.25">
      <c r="M258" s="72"/>
      <c r="N258" s="72"/>
    </row>
    <row r="259" spans="13:14" ht="15.75" customHeight="1" x14ac:dyDescent="0.25">
      <c r="M259" s="72"/>
      <c r="N259" s="72"/>
    </row>
    <row r="260" spans="13:14" ht="15.75" customHeight="1" x14ac:dyDescent="0.25">
      <c r="M260" s="72"/>
      <c r="N260" s="72"/>
    </row>
    <row r="261" spans="13:14" ht="15.75" customHeight="1" x14ac:dyDescent="0.25">
      <c r="M261" s="72"/>
      <c r="N261" s="72"/>
    </row>
    <row r="262" spans="13:14" ht="15.75" customHeight="1" x14ac:dyDescent="0.25">
      <c r="M262" s="72"/>
      <c r="N262" s="72"/>
    </row>
    <row r="263" spans="13:14" ht="15.75" customHeight="1" x14ac:dyDescent="0.25">
      <c r="M263" s="72"/>
      <c r="N263" s="72"/>
    </row>
    <row r="264" spans="13:14" ht="15.75" customHeight="1" x14ac:dyDescent="0.25">
      <c r="M264" s="72"/>
      <c r="N264" s="72"/>
    </row>
    <row r="265" spans="13:14" ht="15.75" customHeight="1" x14ac:dyDescent="0.25">
      <c r="M265" s="72"/>
      <c r="N265" s="72"/>
    </row>
    <row r="266" spans="13:14" ht="15.75" customHeight="1" x14ac:dyDescent="0.25">
      <c r="M266" s="72"/>
      <c r="N266" s="72"/>
    </row>
    <row r="267" spans="13:14" ht="15.75" customHeight="1" x14ac:dyDescent="0.25">
      <c r="M267" s="72"/>
      <c r="N267" s="72"/>
    </row>
    <row r="268" spans="13:14" ht="15.75" customHeight="1" x14ac:dyDescent="0.25">
      <c r="M268" s="72"/>
      <c r="N268" s="72"/>
    </row>
    <row r="269" spans="13:14" ht="15.75" customHeight="1" x14ac:dyDescent="0.25">
      <c r="M269" s="72"/>
      <c r="N269" s="72"/>
    </row>
    <row r="270" spans="13:14" ht="15.75" customHeight="1" x14ac:dyDescent="0.25">
      <c r="M270" s="72"/>
      <c r="N270" s="72"/>
    </row>
    <row r="271" spans="13:14" ht="15.75" customHeight="1" x14ac:dyDescent="0.25">
      <c r="M271" s="72"/>
      <c r="N271" s="72"/>
    </row>
    <row r="272" spans="13:14" ht="15.75" customHeight="1" x14ac:dyDescent="0.25">
      <c r="M272" s="72"/>
      <c r="N272" s="72"/>
    </row>
    <row r="273" spans="3:22" ht="15.75" customHeight="1" x14ac:dyDescent="0.25">
      <c r="M273" s="72"/>
      <c r="N273" s="72"/>
    </row>
    <row r="274" spans="3:22" ht="15.75" customHeight="1" x14ac:dyDescent="0.25">
      <c r="M274" s="72"/>
      <c r="N274" s="72"/>
    </row>
    <row r="275" spans="3:22" ht="15.75" customHeight="1" x14ac:dyDescent="0.25">
      <c r="M275" s="72"/>
      <c r="N275" s="72"/>
    </row>
    <row r="276" spans="3:22" ht="15.75" customHeight="1" x14ac:dyDescent="0.25">
      <c r="M276" s="72"/>
      <c r="N276" s="72"/>
    </row>
    <row r="277" spans="3:22" ht="15.75" customHeight="1" x14ac:dyDescent="0.25">
      <c r="M277" s="72"/>
      <c r="N277" s="72"/>
    </row>
    <row r="278" spans="3:22" ht="15.75" customHeight="1" x14ac:dyDescent="0.25">
      <c r="M278" s="72"/>
      <c r="N278" s="72"/>
    </row>
    <row r="279" spans="3:22" ht="15.75" customHeight="1" x14ac:dyDescent="0.25">
      <c r="M279" s="72"/>
      <c r="N279" s="72"/>
    </row>
    <row r="280" spans="3:22" ht="15.75" customHeight="1" x14ac:dyDescent="0.25">
      <c r="M280" s="72"/>
      <c r="N280" s="72"/>
    </row>
    <row r="281" spans="3:22" ht="10.5" customHeight="1" x14ac:dyDescent="0.25">
      <c r="C281" s="169"/>
      <c r="D281" s="158"/>
      <c r="E281" s="158"/>
      <c r="F281" s="158"/>
      <c r="G281" s="158"/>
      <c r="H281" s="158"/>
      <c r="I281" s="158"/>
      <c r="J281" s="158"/>
      <c r="K281" s="158"/>
      <c r="L281" s="158"/>
      <c r="M281" s="297"/>
      <c r="N281" s="297"/>
      <c r="O281" s="158"/>
      <c r="P281" s="158"/>
      <c r="Q281" s="158"/>
      <c r="R281" s="158"/>
      <c r="S281" s="158"/>
      <c r="T281" s="158"/>
      <c r="U281" s="158"/>
      <c r="V281" s="170"/>
    </row>
    <row r="282" spans="3:22" ht="19.5" customHeight="1" x14ac:dyDescent="0.25">
      <c r="C282" s="180"/>
      <c r="D282" s="562" t="s">
        <v>33</v>
      </c>
      <c r="E282" s="563"/>
      <c r="F282" s="563"/>
      <c r="G282" s="564"/>
      <c r="H282" s="162"/>
      <c r="I282" s="184"/>
      <c r="J282" s="184"/>
      <c r="K282" s="184"/>
      <c r="L282" s="172"/>
      <c r="M282" s="172"/>
      <c r="N282" s="172"/>
      <c r="O282" s="172"/>
      <c r="P282" s="172"/>
      <c r="Q282" s="172"/>
      <c r="R282" s="172"/>
      <c r="S282" s="172"/>
      <c r="T282" s="172"/>
      <c r="U282" s="172"/>
      <c r="V282" s="173"/>
    </row>
    <row r="283" spans="3:22" ht="3.75" customHeight="1" x14ac:dyDescent="0.25">
      <c r="C283" s="180"/>
      <c r="D283" s="62"/>
      <c r="E283" s="62"/>
      <c r="F283" s="62"/>
      <c r="G283" s="62"/>
      <c r="H283" s="62"/>
      <c r="I283" s="62"/>
      <c r="J283" s="62"/>
      <c r="K283" s="62"/>
      <c r="L283" s="62"/>
      <c r="M283" s="291"/>
      <c r="N283" s="291"/>
      <c r="O283" s="62"/>
      <c r="P283" s="62"/>
      <c r="Q283" s="62"/>
      <c r="R283" s="62"/>
      <c r="S283" s="62"/>
      <c r="T283" s="62"/>
      <c r="U283" s="62"/>
      <c r="V283" s="173"/>
    </row>
    <row r="284" spans="3:22" ht="20.25" customHeight="1" x14ac:dyDescent="0.25">
      <c r="C284" s="180"/>
      <c r="D284" s="164" t="s">
        <v>117</v>
      </c>
      <c r="E284" s="62"/>
      <c r="F284" s="62"/>
      <c r="G284" s="62"/>
      <c r="H284" s="62"/>
      <c r="I284" s="62"/>
      <c r="J284" s="62"/>
      <c r="K284" s="62"/>
      <c r="L284" s="62"/>
      <c r="M284" s="291"/>
      <c r="N284" s="291"/>
      <c r="O284" s="62"/>
      <c r="P284" s="62"/>
      <c r="Q284" s="62"/>
      <c r="R284" s="62"/>
      <c r="S284" s="62"/>
      <c r="T284" s="62"/>
      <c r="U284" s="62"/>
      <c r="V284" s="173"/>
    </row>
    <row r="285" spans="3:22" ht="15.75" customHeight="1" x14ac:dyDescent="0.25">
      <c r="C285" s="180"/>
      <c r="D285" s="165" t="s">
        <v>118</v>
      </c>
      <c r="E285" s="166"/>
      <c r="F285" s="62"/>
      <c r="G285" s="62"/>
      <c r="H285" s="166"/>
      <c r="I285" s="166"/>
      <c r="J285" s="166"/>
      <c r="K285" s="166"/>
      <c r="L285" s="166"/>
      <c r="M285" s="166"/>
      <c r="N285" s="166"/>
      <c r="O285" s="62"/>
      <c r="P285" s="62"/>
      <c r="Q285" s="62"/>
      <c r="R285" s="62"/>
      <c r="S285" s="62"/>
      <c r="T285" s="62"/>
      <c r="U285" s="62"/>
      <c r="V285" s="173"/>
    </row>
    <row r="286" spans="3:22" ht="15.75" customHeight="1" x14ac:dyDescent="0.25">
      <c r="C286" s="180"/>
      <c r="D286" s="178" t="s">
        <v>119</v>
      </c>
      <c r="E286" s="166"/>
      <c r="F286" s="62"/>
      <c r="G286" s="62"/>
      <c r="H286" s="166"/>
      <c r="I286" s="166"/>
      <c r="J286" s="166"/>
      <c r="K286" s="166"/>
      <c r="L286" s="166"/>
      <c r="M286" s="166"/>
      <c r="N286" s="166"/>
      <c r="O286" s="62"/>
      <c r="P286" s="62"/>
      <c r="Q286" s="62"/>
      <c r="R286" s="62"/>
      <c r="S286" s="62"/>
      <c r="T286" s="62"/>
      <c r="U286" s="62"/>
      <c r="V286" s="173"/>
    </row>
    <row r="287" spans="3:22" ht="15.75" customHeight="1" x14ac:dyDescent="0.25">
      <c r="C287" s="180"/>
      <c r="D287" s="298" t="s">
        <v>120</v>
      </c>
      <c r="E287" s="166"/>
      <c r="F287" s="62"/>
      <c r="G287" s="62"/>
      <c r="H287" s="166"/>
      <c r="I287" s="166"/>
      <c r="J287" s="166"/>
      <c r="K287" s="166"/>
      <c r="L287" s="166"/>
      <c r="M287" s="166"/>
      <c r="N287" s="166"/>
      <c r="O287" s="62"/>
      <c r="P287" s="62"/>
      <c r="Q287" s="62"/>
      <c r="R287" s="62"/>
      <c r="S287" s="62"/>
      <c r="T287" s="62"/>
      <c r="U287" s="62"/>
      <c r="V287" s="173"/>
    </row>
    <row r="288" spans="3:22" ht="15.75" customHeight="1" x14ac:dyDescent="0.25">
      <c r="C288" s="180"/>
      <c r="D288" s="298" t="s">
        <v>121</v>
      </c>
      <c r="E288" s="166"/>
      <c r="F288" s="62"/>
      <c r="G288" s="62"/>
      <c r="H288" s="166"/>
      <c r="I288" s="166"/>
      <c r="J288" s="166"/>
      <c r="K288" s="166"/>
      <c r="L288" s="166"/>
      <c r="M288" s="166"/>
      <c r="N288" s="166"/>
      <c r="O288" s="62"/>
      <c r="P288" s="62"/>
      <c r="Q288" s="62"/>
      <c r="R288" s="62"/>
      <c r="S288" s="62"/>
      <c r="T288" s="62"/>
      <c r="U288" s="62"/>
      <c r="V288" s="173"/>
    </row>
    <row r="289" spans="3:22" ht="15.75" customHeight="1" x14ac:dyDescent="0.25">
      <c r="C289" s="180"/>
      <c r="D289" s="298"/>
      <c r="E289" s="166"/>
      <c r="F289" s="62"/>
      <c r="G289" s="62"/>
      <c r="H289" s="166"/>
      <c r="I289" s="166"/>
      <c r="J289" s="166"/>
      <c r="K289" s="166"/>
      <c r="L289" s="166"/>
      <c r="M289" s="166"/>
      <c r="N289" s="166"/>
      <c r="O289" s="62"/>
      <c r="P289" s="62"/>
      <c r="Q289" s="62"/>
      <c r="R289" s="62"/>
      <c r="S289" s="62"/>
      <c r="T289" s="62"/>
      <c r="U289" s="62"/>
      <c r="V289" s="173"/>
    </row>
    <row r="290" spans="3:22" ht="15" customHeight="1" x14ac:dyDescent="0.25">
      <c r="C290" s="180"/>
      <c r="D290" s="299" t="s">
        <v>122</v>
      </c>
      <c r="E290" s="166"/>
      <c r="F290" s="62"/>
      <c r="G290" s="62"/>
      <c r="H290" s="166"/>
      <c r="I290" s="166"/>
      <c r="J290" s="166"/>
      <c r="K290" s="166"/>
      <c r="L290" s="166"/>
      <c r="M290" s="166"/>
      <c r="N290" s="166"/>
      <c r="O290" s="62"/>
      <c r="P290" s="62"/>
      <c r="Q290" s="62"/>
      <c r="R290" s="62"/>
      <c r="S290" s="62"/>
      <c r="T290" s="62"/>
      <c r="U290" s="62"/>
      <c r="V290" s="173"/>
    </row>
    <row r="291" spans="3:22" ht="15" customHeight="1" x14ac:dyDescent="0.25">
      <c r="C291" s="180"/>
      <c r="D291" s="168" t="s">
        <v>123</v>
      </c>
      <c r="E291" s="166"/>
      <c r="F291" s="62"/>
      <c r="G291" s="62"/>
      <c r="H291" s="166"/>
      <c r="I291" s="166"/>
      <c r="J291" s="166"/>
      <c r="K291" s="166"/>
      <c r="L291" s="166"/>
      <c r="M291" s="166"/>
      <c r="N291" s="166"/>
      <c r="O291" s="62"/>
      <c r="P291" s="62"/>
      <c r="Q291" s="62"/>
      <c r="R291" s="62"/>
      <c r="S291" s="62"/>
      <c r="T291" s="62"/>
      <c r="U291" s="62"/>
      <c r="V291" s="173"/>
    </row>
    <row r="292" spans="3:22" ht="15" customHeight="1" x14ac:dyDescent="0.25">
      <c r="C292" s="180"/>
      <c r="D292" s="300" t="s">
        <v>124</v>
      </c>
      <c r="E292" s="166"/>
      <c r="F292" s="62"/>
      <c r="G292" s="62"/>
      <c r="H292" s="166"/>
      <c r="I292" s="166"/>
      <c r="J292" s="166"/>
      <c r="K292" s="166"/>
      <c r="L292" s="166"/>
      <c r="M292" s="166"/>
      <c r="N292" s="166"/>
      <c r="O292" s="62"/>
      <c r="P292" s="62"/>
      <c r="Q292" s="62"/>
      <c r="R292" s="62"/>
      <c r="S292" s="62"/>
      <c r="T292" s="62"/>
      <c r="U292" s="62"/>
      <c r="V292" s="173"/>
    </row>
    <row r="293" spans="3:22" ht="15" customHeight="1" x14ac:dyDescent="0.25">
      <c r="C293" s="180"/>
      <c r="D293" s="300"/>
      <c r="E293" s="166"/>
      <c r="F293" s="62"/>
      <c r="G293" s="62"/>
      <c r="H293" s="166"/>
      <c r="I293" s="166"/>
      <c r="J293" s="166"/>
      <c r="K293" s="166"/>
      <c r="L293" s="166"/>
      <c r="M293" s="166"/>
      <c r="N293" s="166"/>
      <c r="O293" s="62"/>
      <c r="P293" s="62"/>
      <c r="Q293" s="62"/>
      <c r="R293" s="62"/>
      <c r="S293" s="62"/>
      <c r="T293" s="62"/>
      <c r="U293" s="62"/>
      <c r="V293" s="173"/>
    </row>
    <row r="294" spans="3:22" ht="15" customHeight="1" x14ac:dyDescent="0.25">
      <c r="C294" s="180"/>
      <c r="D294" s="300" t="s">
        <v>125</v>
      </c>
      <c r="E294" s="166"/>
      <c r="F294" s="62"/>
      <c r="G294" s="62"/>
      <c r="H294" s="166"/>
      <c r="I294" s="166"/>
      <c r="J294" s="166"/>
      <c r="K294" s="166"/>
      <c r="L294" s="166"/>
      <c r="M294" s="166"/>
      <c r="N294" s="166"/>
      <c r="O294" s="62"/>
      <c r="P294" s="62"/>
      <c r="Q294" s="62"/>
      <c r="R294" s="62"/>
      <c r="S294" s="62"/>
      <c r="T294" s="62"/>
      <c r="U294" s="62"/>
      <c r="V294" s="173"/>
    </row>
    <row r="295" spans="3:22" ht="15" customHeight="1" x14ac:dyDescent="0.25">
      <c r="C295" s="180"/>
      <c r="D295" s="168" t="s">
        <v>126</v>
      </c>
      <c r="E295" s="166"/>
      <c r="F295" s="62"/>
      <c r="G295" s="62"/>
      <c r="H295" s="166"/>
      <c r="I295" s="166"/>
      <c r="J295" s="166"/>
      <c r="K295" s="166"/>
      <c r="L295" s="166"/>
      <c r="M295" s="166"/>
      <c r="N295" s="166"/>
      <c r="O295" s="62"/>
      <c r="P295" s="62"/>
      <c r="Q295" s="62"/>
      <c r="R295" s="62"/>
      <c r="S295" s="62"/>
      <c r="T295" s="62"/>
      <c r="U295" s="62"/>
      <c r="V295" s="173"/>
    </row>
    <row r="296" spans="3:22" ht="15" customHeight="1" x14ac:dyDescent="0.25">
      <c r="C296" s="180"/>
      <c r="D296" s="300" t="s">
        <v>127</v>
      </c>
      <c r="E296" s="166"/>
      <c r="F296" s="62"/>
      <c r="G296" s="62"/>
      <c r="H296" s="166"/>
      <c r="I296" s="166"/>
      <c r="J296" s="166"/>
      <c r="K296" s="166"/>
      <c r="L296" s="166"/>
      <c r="M296" s="166"/>
      <c r="N296" s="166"/>
      <c r="O296" s="62"/>
      <c r="P296" s="62"/>
      <c r="Q296" s="62"/>
      <c r="R296" s="62"/>
      <c r="S296" s="62"/>
      <c r="T296" s="62"/>
      <c r="U296" s="62"/>
      <c r="V296" s="173"/>
    </row>
    <row r="297" spans="3:22" ht="15" customHeight="1" x14ac:dyDescent="0.25">
      <c r="C297" s="180"/>
      <c r="D297" s="300" t="s">
        <v>128</v>
      </c>
      <c r="E297" s="166"/>
      <c r="F297" s="62"/>
      <c r="G297" s="62"/>
      <c r="H297" s="166"/>
      <c r="I297" s="166"/>
      <c r="J297" s="166"/>
      <c r="K297" s="166"/>
      <c r="L297" s="166"/>
      <c r="M297" s="166"/>
      <c r="N297" s="166"/>
      <c r="O297" s="62"/>
      <c r="P297" s="62"/>
      <c r="Q297" s="62"/>
      <c r="R297" s="62"/>
      <c r="S297" s="62"/>
      <c r="T297" s="62"/>
      <c r="U297" s="62"/>
      <c r="V297" s="173"/>
    </row>
    <row r="298" spans="3:22" ht="4.5" customHeight="1" x14ac:dyDescent="0.25">
      <c r="C298" s="180"/>
      <c r="D298" s="62"/>
      <c r="E298" s="62"/>
      <c r="F298" s="62"/>
      <c r="G298" s="62"/>
      <c r="H298" s="62"/>
      <c r="I298" s="62"/>
      <c r="J298" s="62"/>
      <c r="K298" s="62"/>
      <c r="L298" s="62"/>
      <c r="M298" s="291"/>
      <c r="N298" s="291"/>
      <c r="O298" s="62"/>
      <c r="P298" s="62"/>
      <c r="Q298" s="62"/>
      <c r="R298" s="62"/>
      <c r="S298" s="62"/>
      <c r="T298" s="62"/>
      <c r="U298" s="62"/>
      <c r="V298" s="173"/>
    </row>
    <row r="299" spans="3:22" ht="15.75" customHeight="1" x14ac:dyDescent="0.25">
      <c r="C299" s="180"/>
      <c r="D299" s="301" t="s">
        <v>129</v>
      </c>
      <c r="E299" s="302"/>
      <c r="F299" s="302"/>
      <c r="G299" s="302"/>
      <c r="H299" s="302"/>
      <c r="I299" s="302"/>
      <c r="J299" s="302"/>
      <c r="K299" s="302"/>
      <c r="L299" s="302"/>
      <c r="M299" s="303"/>
      <c r="N299" s="303"/>
      <c r="O299" s="302"/>
      <c r="P299" s="302"/>
      <c r="Q299" s="302"/>
      <c r="R299" s="302"/>
      <c r="S299" s="302"/>
      <c r="T299" s="302"/>
      <c r="U299" s="304"/>
      <c r="V299" s="173"/>
    </row>
    <row r="300" spans="3:22" ht="15.75" customHeight="1" x14ac:dyDescent="0.25">
      <c r="C300" s="180"/>
      <c r="D300" s="305" t="s">
        <v>130</v>
      </c>
      <c r="E300" s="172"/>
      <c r="F300" s="172"/>
      <c r="G300" s="172"/>
      <c r="H300" s="172"/>
      <c r="I300" s="172"/>
      <c r="J300" s="172"/>
      <c r="K300" s="172"/>
      <c r="L300" s="172"/>
      <c r="M300" s="306"/>
      <c r="N300" s="306"/>
      <c r="O300" s="172"/>
      <c r="P300" s="172"/>
      <c r="Q300" s="172"/>
      <c r="R300" s="172"/>
      <c r="S300" s="172"/>
      <c r="T300" s="172"/>
      <c r="U300" s="307"/>
      <c r="V300" s="173"/>
    </row>
    <row r="301" spans="3:22" ht="18" customHeight="1" x14ac:dyDescent="0.25">
      <c r="C301" s="180"/>
      <c r="D301" s="167" t="s">
        <v>131</v>
      </c>
      <c r="E301" s="62"/>
      <c r="F301" s="62"/>
      <c r="G301" s="62"/>
      <c r="H301" s="62"/>
      <c r="I301" s="62"/>
      <c r="J301" s="62"/>
      <c r="K301" s="62"/>
      <c r="L301" s="62"/>
      <c r="M301" s="291"/>
      <c r="N301" s="291"/>
      <c r="O301" s="62"/>
      <c r="P301" s="62"/>
      <c r="Q301" s="62"/>
      <c r="R301" s="62"/>
      <c r="S301" s="62"/>
      <c r="T301" s="62"/>
      <c r="U301" s="62"/>
      <c r="V301" s="173"/>
    </row>
    <row r="302" spans="3:22" ht="15.75" customHeight="1" x14ac:dyDescent="0.25">
      <c r="C302" s="180"/>
      <c r="D302" s="167" t="s">
        <v>132</v>
      </c>
      <c r="E302" s="62"/>
      <c r="F302" s="62"/>
      <c r="G302" s="62"/>
      <c r="H302" s="62"/>
      <c r="I302" s="62"/>
      <c r="J302" s="62"/>
      <c r="K302" s="62"/>
      <c r="L302" s="62"/>
      <c r="M302" s="291"/>
      <c r="N302" s="291"/>
      <c r="O302" s="62"/>
      <c r="P302" s="62"/>
      <c r="Q302" s="62"/>
      <c r="R302" s="62"/>
      <c r="S302" s="62"/>
      <c r="T302" s="62"/>
      <c r="U302" s="62"/>
      <c r="V302" s="173"/>
    </row>
    <row r="303" spans="3:22" ht="15" customHeight="1" x14ac:dyDescent="0.25">
      <c r="C303" s="180"/>
      <c r="D303" s="167" t="s">
        <v>133</v>
      </c>
      <c r="E303" s="62"/>
      <c r="F303" s="62"/>
      <c r="G303" s="62"/>
      <c r="H303" s="62"/>
      <c r="I303" s="62"/>
      <c r="J303" s="62"/>
      <c r="K303" s="62"/>
      <c r="L303" s="62"/>
      <c r="M303" s="291"/>
      <c r="N303" s="291"/>
      <c r="O303" s="62"/>
      <c r="P303" s="62"/>
      <c r="Q303" s="62"/>
      <c r="R303" s="62"/>
      <c r="S303" s="62"/>
      <c r="T303" s="62"/>
      <c r="U303" s="62"/>
      <c r="V303" s="173"/>
    </row>
    <row r="304" spans="3:22" ht="15.75" customHeight="1" x14ac:dyDescent="0.25">
      <c r="C304" s="180"/>
      <c r="D304" s="167" t="s">
        <v>134</v>
      </c>
      <c r="E304" s="62"/>
      <c r="F304" s="62"/>
      <c r="G304" s="62"/>
      <c r="H304" s="62"/>
      <c r="I304" s="62"/>
      <c r="J304" s="62"/>
      <c r="K304" s="62"/>
      <c r="L304" s="62"/>
      <c r="M304" s="291"/>
      <c r="N304" s="291"/>
      <c r="O304" s="62"/>
      <c r="P304" s="62"/>
      <c r="Q304" s="62"/>
      <c r="R304" s="62"/>
      <c r="S304" s="62"/>
      <c r="T304" s="62"/>
      <c r="U304" s="62"/>
      <c r="V304" s="173"/>
    </row>
    <row r="305" spans="3:22" ht="15.75" customHeight="1" x14ac:dyDescent="0.25">
      <c r="C305" s="180"/>
      <c r="D305" s="167"/>
      <c r="E305" s="62"/>
      <c r="F305" s="62"/>
      <c r="G305" s="62"/>
      <c r="H305" s="62"/>
      <c r="I305" s="62"/>
      <c r="J305" s="62"/>
      <c r="K305" s="62"/>
      <c r="L305" s="62"/>
      <c r="M305" s="291"/>
      <c r="N305" s="291"/>
      <c r="O305" s="62"/>
      <c r="P305" s="62"/>
      <c r="Q305" s="62"/>
      <c r="R305" s="62"/>
      <c r="S305" s="62"/>
      <c r="T305" s="62"/>
      <c r="U305" s="62"/>
      <c r="V305" s="173"/>
    </row>
    <row r="306" spans="3:22" ht="15.75" customHeight="1" x14ac:dyDescent="0.25">
      <c r="C306" s="180"/>
      <c r="D306" s="167" t="s">
        <v>135</v>
      </c>
      <c r="E306" s="62"/>
      <c r="F306" s="62"/>
      <c r="G306" s="62"/>
      <c r="H306" s="62"/>
      <c r="I306" s="62"/>
      <c r="J306" s="62"/>
      <c r="K306" s="62"/>
      <c r="L306" s="62"/>
      <c r="M306" s="291"/>
      <c r="N306" s="291"/>
      <c r="O306" s="62"/>
      <c r="P306" s="62"/>
      <c r="Q306" s="62"/>
      <c r="R306" s="62"/>
      <c r="S306" s="62"/>
      <c r="T306" s="62"/>
      <c r="U306" s="62"/>
      <c r="V306" s="173"/>
    </row>
    <row r="307" spans="3:22" ht="15.75" customHeight="1" x14ac:dyDescent="0.25">
      <c r="C307" s="180"/>
      <c r="D307" s="167" t="s">
        <v>136</v>
      </c>
      <c r="E307" s="62"/>
      <c r="F307" s="62"/>
      <c r="G307" s="62"/>
      <c r="H307" s="62"/>
      <c r="I307" s="62"/>
      <c r="J307" s="62"/>
      <c r="K307" s="62"/>
      <c r="L307" s="62"/>
      <c r="M307" s="291"/>
      <c r="N307" s="291"/>
      <c r="O307" s="62"/>
      <c r="P307" s="62"/>
      <c r="Q307" s="62"/>
      <c r="R307" s="62"/>
      <c r="S307" s="62"/>
      <c r="T307" s="62"/>
      <c r="U307" s="62"/>
      <c r="V307" s="173"/>
    </row>
    <row r="308" spans="3:22" ht="15.75" customHeight="1" x14ac:dyDescent="0.25">
      <c r="C308" s="180"/>
      <c r="D308" s="167" t="s">
        <v>137</v>
      </c>
      <c r="E308" s="62"/>
      <c r="F308" s="62"/>
      <c r="G308" s="62"/>
      <c r="H308" s="62"/>
      <c r="I308" s="62"/>
      <c r="J308" s="62"/>
      <c r="K308" s="62"/>
      <c r="L308" s="62"/>
      <c r="M308" s="291"/>
      <c r="N308" s="291"/>
      <c r="O308" s="62"/>
      <c r="P308" s="62"/>
      <c r="Q308" s="62"/>
      <c r="R308" s="62"/>
      <c r="S308" s="62"/>
      <c r="T308" s="62"/>
      <c r="U308" s="62"/>
      <c r="V308" s="173"/>
    </row>
    <row r="309" spans="3:22" ht="15" customHeight="1" x14ac:dyDescent="0.25">
      <c r="C309" s="180"/>
      <c r="D309" s="167"/>
      <c r="E309" s="62"/>
      <c r="F309" s="62"/>
      <c r="G309" s="62"/>
      <c r="H309" s="62"/>
      <c r="I309" s="62"/>
      <c r="J309" s="62"/>
      <c r="K309" s="62"/>
      <c r="L309" s="62"/>
      <c r="M309" s="291"/>
      <c r="N309" s="291"/>
      <c r="O309" s="62"/>
      <c r="P309" s="62"/>
      <c r="Q309" s="62"/>
      <c r="R309" s="62"/>
      <c r="S309" s="62"/>
      <c r="T309" s="62"/>
      <c r="U309" s="62"/>
      <c r="V309" s="173"/>
    </row>
    <row r="310" spans="3:22" ht="15.75" customHeight="1" x14ac:dyDescent="0.25">
      <c r="C310" s="180"/>
      <c r="D310" s="308" t="s">
        <v>138</v>
      </c>
      <c r="E310" s="62"/>
      <c r="F310" s="62"/>
      <c r="G310" s="62"/>
      <c r="H310" s="62"/>
      <c r="I310" s="62"/>
      <c r="J310" s="62"/>
      <c r="K310" s="62"/>
      <c r="L310" s="62"/>
      <c r="M310" s="291"/>
      <c r="N310" s="291"/>
      <c r="O310" s="62"/>
      <c r="P310" s="62"/>
      <c r="Q310" s="62"/>
      <c r="R310" s="62"/>
      <c r="S310" s="62"/>
      <c r="T310" s="62"/>
      <c r="U310" s="62"/>
      <c r="V310" s="173"/>
    </row>
    <row r="311" spans="3:22" ht="15" customHeight="1" x14ac:dyDescent="0.25">
      <c r="C311" s="180"/>
      <c r="D311" s="167"/>
      <c r="E311" s="62"/>
      <c r="F311" s="62"/>
      <c r="G311" s="62"/>
      <c r="H311" s="62"/>
      <c r="I311" s="62"/>
      <c r="J311" s="62"/>
      <c r="K311" s="62"/>
      <c r="L311" s="62"/>
      <c r="M311" s="291"/>
      <c r="N311" s="291"/>
      <c r="O311" s="62"/>
      <c r="P311" s="62"/>
      <c r="Q311" s="62"/>
      <c r="R311" s="62"/>
      <c r="S311" s="62"/>
      <c r="T311" s="62"/>
      <c r="U311" s="62"/>
      <c r="V311" s="173"/>
    </row>
    <row r="312" spans="3:22" ht="15.75" customHeight="1" x14ac:dyDescent="0.25">
      <c r="C312" s="309"/>
      <c r="D312" s="310"/>
      <c r="E312" s="309"/>
      <c r="F312" s="309"/>
      <c r="G312" s="309"/>
      <c r="H312" s="309"/>
      <c r="I312" s="309"/>
      <c r="J312" s="309"/>
      <c r="K312" s="309"/>
      <c r="L312" s="309"/>
      <c r="M312" s="311"/>
      <c r="N312" s="311"/>
      <c r="O312" s="309"/>
      <c r="P312" s="309"/>
      <c r="Q312" s="309"/>
      <c r="R312" s="309"/>
      <c r="S312" s="309"/>
      <c r="T312" s="309"/>
      <c r="U312" s="309"/>
      <c r="V312" s="309"/>
    </row>
    <row r="313" spans="3:22" ht="15.75" customHeight="1" x14ac:dyDescent="0.25">
      <c r="D313" s="31"/>
      <c r="M313" s="72"/>
      <c r="N313" s="72"/>
    </row>
    <row r="314" spans="3:22" ht="15.75" customHeight="1" x14ac:dyDescent="0.25">
      <c r="D314" s="31"/>
      <c r="M314" s="72"/>
      <c r="N314" s="72"/>
    </row>
    <row r="315" spans="3:22" ht="15.75" customHeight="1" x14ac:dyDescent="0.25">
      <c r="D315" s="31"/>
      <c r="M315" s="72"/>
      <c r="N315" s="72"/>
    </row>
    <row r="316" spans="3:22" ht="15.75" customHeight="1" x14ac:dyDescent="0.25">
      <c r="D316" s="31"/>
      <c r="M316" s="72"/>
      <c r="N316" s="72"/>
    </row>
    <row r="317" spans="3:22" ht="7.5" customHeight="1" x14ac:dyDescent="0.25">
      <c r="D317" s="31"/>
      <c r="M317" s="72"/>
      <c r="N317" s="72"/>
    </row>
    <row r="318" spans="3:22" ht="15.75" customHeight="1" x14ac:dyDescent="0.25">
      <c r="D318" s="312"/>
      <c r="M318" s="72"/>
      <c r="N318" s="72"/>
    </row>
    <row r="319" spans="3:22" ht="15.75" customHeight="1" x14ac:dyDescent="0.25">
      <c r="D319" s="313"/>
      <c r="M319" s="72"/>
      <c r="N319" s="72"/>
    </row>
    <row r="320" spans="3:22" ht="3" customHeight="1" x14ac:dyDescent="0.25">
      <c r="D320" s="31"/>
      <c r="M320" s="72"/>
      <c r="N320" s="72"/>
    </row>
    <row r="321" spans="4:14" ht="12" customHeight="1" x14ac:dyDescent="0.25">
      <c r="D321" s="313"/>
      <c r="M321" s="72"/>
      <c r="N321" s="72"/>
    </row>
    <row r="322" spans="4:14" ht="3.75" customHeight="1" x14ac:dyDescent="0.25">
      <c r="D322" s="1"/>
      <c r="M322" s="72"/>
      <c r="N322" s="72"/>
    </row>
    <row r="323" spans="4:14" ht="12" customHeight="1" x14ac:dyDescent="0.25">
      <c r="D323" s="313"/>
      <c r="M323" s="72"/>
      <c r="N323" s="72"/>
    </row>
    <row r="324" spans="4:14" ht="3" customHeight="1" x14ac:dyDescent="0.25">
      <c r="D324" s="1"/>
      <c r="M324" s="72"/>
      <c r="N324" s="72"/>
    </row>
    <row r="325" spans="4:14" ht="12" customHeight="1" x14ac:dyDescent="0.25">
      <c r="D325" s="313"/>
      <c r="M325" s="72"/>
      <c r="N325" s="72"/>
    </row>
    <row r="326" spans="4:14" ht="15.75" customHeight="1" x14ac:dyDescent="0.25">
      <c r="D326" s="31"/>
      <c r="M326" s="72"/>
      <c r="N326" s="72"/>
    </row>
    <row r="327" spans="4:14" ht="15.75" customHeight="1" x14ac:dyDescent="0.25">
      <c r="M327" s="72"/>
      <c r="N327" s="72"/>
    </row>
    <row r="328" spans="4:14" ht="15.75" customHeight="1" x14ac:dyDescent="0.25">
      <c r="D328" s="31"/>
      <c r="M328" s="72"/>
      <c r="N328" s="72"/>
    </row>
    <row r="329" spans="4:14" ht="19.5" customHeight="1" x14ac:dyDescent="0.25">
      <c r="D329" s="565"/>
      <c r="E329" s="538"/>
      <c r="H329" s="314"/>
      <c r="I329" s="315"/>
      <c r="J329" s="315"/>
      <c r="K329" s="315"/>
    </row>
    <row r="330" spans="4:14" ht="8.25" customHeight="1" x14ac:dyDescent="0.25">
      <c r="D330" s="31"/>
      <c r="M330" s="72"/>
      <c r="N330" s="72"/>
    </row>
    <row r="331" spans="4:14" ht="15.75" customHeight="1" x14ac:dyDescent="0.25">
      <c r="D331" s="312"/>
      <c r="M331" s="72"/>
      <c r="N331" s="72"/>
    </row>
    <row r="332" spans="4:14" ht="15.75" customHeight="1" x14ac:dyDescent="0.25">
      <c r="D332" s="31"/>
      <c r="M332" s="72"/>
      <c r="N332" s="72"/>
    </row>
    <row r="333" spans="4:14" ht="15.75" customHeight="1" x14ac:dyDescent="0.25">
      <c r="D333" s="31"/>
      <c r="M333" s="72"/>
      <c r="N333" s="72"/>
    </row>
    <row r="334" spans="4:14" ht="15.75" customHeight="1" x14ac:dyDescent="0.25">
      <c r="D334" s="31"/>
      <c r="M334" s="72"/>
      <c r="N334" s="72"/>
    </row>
    <row r="335" spans="4:14" ht="15.75" customHeight="1" x14ac:dyDescent="0.25">
      <c r="D335" s="31"/>
      <c r="M335" s="72"/>
      <c r="N335" s="72"/>
    </row>
    <row r="336" spans="4:14" ht="7.5" customHeight="1" x14ac:dyDescent="0.25">
      <c r="D336" s="31"/>
      <c r="M336" s="72"/>
      <c r="N336" s="72"/>
    </row>
    <row r="337" spans="4:14" ht="15.75" customHeight="1" x14ac:dyDescent="0.25">
      <c r="D337" s="312"/>
      <c r="M337" s="72"/>
      <c r="N337" s="72"/>
    </row>
    <row r="338" spans="4:14" ht="12.75" customHeight="1" x14ac:dyDescent="0.25">
      <c r="D338" s="31"/>
      <c r="M338" s="72"/>
      <c r="N338" s="72"/>
    </row>
    <row r="339" spans="4:14" ht="8.25" customHeight="1" x14ac:dyDescent="0.25">
      <c r="D339" s="31"/>
      <c r="M339" s="72"/>
      <c r="N339" s="72"/>
    </row>
    <row r="340" spans="4:14" ht="15.75" customHeight="1" x14ac:dyDescent="0.25">
      <c r="D340" s="312"/>
      <c r="M340" s="72"/>
      <c r="N340" s="72"/>
    </row>
    <row r="341" spans="4:14" ht="15.75" customHeight="1" x14ac:dyDescent="0.25">
      <c r="D341" s="31"/>
      <c r="M341" s="72"/>
      <c r="N341" s="72"/>
    </row>
    <row r="342" spans="4:14" ht="15.75" customHeight="1" x14ac:dyDescent="0.25">
      <c r="D342" s="31"/>
      <c r="M342" s="72"/>
      <c r="N342" s="72"/>
    </row>
    <row r="343" spans="4:14" ht="12.75" customHeight="1" x14ac:dyDescent="0.25">
      <c r="D343" s="31"/>
      <c r="M343" s="72"/>
      <c r="N343" s="72"/>
    </row>
    <row r="344" spans="4:14" ht="22.5" customHeight="1" x14ac:dyDescent="0.25">
      <c r="D344" s="316"/>
      <c r="M344" s="72"/>
      <c r="N344" s="72"/>
    </row>
    <row r="345" spans="4:14" ht="15.75" customHeight="1" x14ac:dyDescent="0.25">
      <c r="D345" s="31"/>
      <c r="M345" s="72"/>
      <c r="N345" s="72"/>
    </row>
    <row r="346" spans="4:14" ht="18" customHeight="1" x14ac:dyDescent="0.25">
      <c r="M346" s="72"/>
      <c r="N346" s="72"/>
    </row>
    <row r="347" spans="4:14" ht="15.75" customHeight="1" x14ac:dyDescent="0.25">
      <c r="M347" s="72"/>
      <c r="N347" s="72"/>
    </row>
    <row r="348" spans="4:14" ht="15.75" customHeight="1" x14ac:dyDescent="0.25">
      <c r="M348" s="72"/>
      <c r="N348" s="72"/>
    </row>
    <row r="349" spans="4:14" ht="15.75" customHeight="1" x14ac:dyDescent="0.25">
      <c r="M349" s="72"/>
      <c r="N349" s="72"/>
    </row>
    <row r="350" spans="4:14" ht="15.75" customHeight="1" x14ac:dyDescent="0.25">
      <c r="M350" s="72"/>
      <c r="N350" s="72"/>
    </row>
    <row r="351" spans="4:14" ht="15.75" customHeight="1" x14ac:dyDescent="0.25">
      <c r="M351" s="72"/>
      <c r="N351" s="72"/>
    </row>
    <row r="352" spans="4:14" ht="15.75" customHeight="1" x14ac:dyDescent="0.25">
      <c r="M352" s="72"/>
      <c r="N352" s="72"/>
    </row>
    <row r="353" spans="13:14" ht="15.75" customHeight="1" x14ac:dyDescent="0.25">
      <c r="M353" s="72"/>
      <c r="N353" s="72"/>
    </row>
    <row r="354" spans="13:14" ht="15.75" customHeight="1" x14ac:dyDescent="0.25">
      <c r="M354" s="72"/>
      <c r="N354" s="72"/>
    </row>
    <row r="355" spans="13:14" ht="15.75" customHeight="1" x14ac:dyDescent="0.25">
      <c r="M355" s="72"/>
      <c r="N355" s="72"/>
    </row>
    <row r="356" spans="13:14" ht="15.75" customHeight="1" x14ac:dyDescent="0.25">
      <c r="M356" s="72"/>
      <c r="N356" s="72"/>
    </row>
    <row r="357" spans="13:14" ht="15.75" customHeight="1" x14ac:dyDescent="0.25">
      <c r="M357" s="72"/>
      <c r="N357" s="72"/>
    </row>
    <row r="358" spans="13:14" ht="15.75" customHeight="1" x14ac:dyDescent="0.25">
      <c r="M358" s="72"/>
      <c r="N358" s="72"/>
    </row>
    <row r="359" spans="13:14" ht="15.75" customHeight="1" x14ac:dyDescent="0.25">
      <c r="M359" s="72"/>
      <c r="N359" s="72"/>
    </row>
    <row r="360" spans="13:14" ht="15.75" customHeight="1" x14ac:dyDescent="0.25">
      <c r="M360" s="72"/>
      <c r="N360" s="72"/>
    </row>
    <row r="361" spans="13:14" ht="15.75" customHeight="1" x14ac:dyDescent="0.25">
      <c r="M361" s="72"/>
      <c r="N361" s="72"/>
    </row>
    <row r="362" spans="13:14" ht="15.75" customHeight="1" x14ac:dyDescent="0.25">
      <c r="M362" s="72"/>
      <c r="N362" s="72"/>
    </row>
    <row r="363" spans="13:14" ht="15.75" customHeight="1" x14ac:dyDescent="0.25">
      <c r="M363" s="72"/>
      <c r="N363" s="72"/>
    </row>
    <row r="364" spans="13:14" ht="15.75" customHeight="1" x14ac:dyDescent="0.25">
      <c r="M364" s="72"/>
      <c r="N364" s="72"/>
    </row>
    <row r="365" spans="13:14" ht="15.75" customHeight="1" x14ac:dyDescent="0.25">
      <c r="M365" s="72"/>
      <c r="N365" s="72"/>
    </row>
    <row r="366" spans="13:14" ht="15.75" customHeight="1" x14ac:dyDescent="0.25">
      <c r="M366" s="72"/>
      <c r="N366" s="72"/>
    </row>
    <row r="367" spans="13:14" ht="15.75" customHeight="1" x14ac:dyDescent="0.25">
      <c r="M367" s="72"/>
      <c r="N367" s="72"/>
    </row>
    <row r="368" spans="13:14" ht="15.75" customHeight="1" x14ac:dyDescent="0.25">
      <c r="M368" s="72"/>
      <c r="N368" s="72"/>
    </row>
    <row r="369" spans="13:14" ht="15.75" customHeight="1" x14ac:dyDescent="0.25">
      <c r="M369" s="72"/>
      <c r="N369" s="72"/>
    </row>
    <row r="370" spans="13:14" ht="15.75" customHeight="1" x14ac:dyDescent="0.25">
      <c r="M370" s="72"/>
      <c r="N370" s="72"/>
    </row>
    <row r="371" spans="13:14" ht="15.75" customHeight="1" x14ac:dyDescent="0.25">
      <c r="M371" s="72"/>
      <c r="N371" s="72"/>
    </row>
    <row r="372" spans="13:14" ht="15.75" customHeight="1" x14ac:dyDescent="0.25">
      <c r="M372" s="72"/>
      <c r="N372" s="72"/>
    </row>
    <row r="373" spans="13:14" ht="15.75" customHeight="1" x14ac:dyDescent="0.25">
      <c r="M373" s="72"/>
      <c r="N373" s="72"/>
    </row>
    <row r="374" spans="13:14" ht="15.75" customHeight="1" x14ac:dyDescent="0.25">
      <c r="M374" s="72"/>
      <c r="N374" s="72"/>
    </row>
    <row r="375" spans="13:14" ht="15.75" customHeight="1" x14ac:dyDescent="0.25">
      <c r="M375" s="72"/>
      <c r="N375" s="72"/>
    </row>
    <row r="376" spans="13:14" ht="15.75" customHeight="1" x14ac:dyDescent="0.25">
      <c r="M376" s="72"/>
      <c r="N376" s="72"/>
    </row>
    <row r="377" spans="13:14" ht="15.75" customHeight="1" x14ac:dyDescent="0.25">
      <c r="M377" s="72"/>
      <c r="N377" s="72"/>
    </row>
    <row r="378" spans="13:14" ht="15.75" customHeight="1" x14ac:dyDescent="0.25">
      <c r="M378" s="72"/>
      <c r="N378" s="72"/>
    </row>
    <row r="379" spans="13:14" ht="15.75" customHeight="1" x14ac:dyDescent="0.25">
      <c r="M379" s="72"/>
      <c r="N379" s="72"/>
    </row>
    <row r="380" spans="13:14" ht="15.75" customHeight="1" x14ac:dyDescent="0.25">
      <c r="M380" s="72"/>
      <c r="N380" s="72"/>
    </row>
    <row r="381" spans="13:14" ht="15.75" customHeight="1" x14ac:dyDescent="0.25">
      <c r="M381" s="72"/>
      <c r="N381" s="72"/>
    </row>
    <row r="382" spans="13:14" ht="15.75" customHeight="1" x14ac:dyDescent="0.25">
      <c r="M382" s="72"/>
      <c r="N382" s="72"/>
    </row>
    <row r="383" spans="13:14" ht="15.75" customHeight="1" x14ac:dyDescent="0.25">
      <c r="M383" s="72"/>
      <c r="N383" s="72"/>
    </row>
    <row r="384" spans="13:14" ht="15.75" customHeight="1" x14ac:dyDescent="0.25">
      <c r="M384" s="72"/>
      <c r="N384" s="72"/>
    </row>
    <row r="385" spans="13:14" ht="15.75" customHeight="1" x14ac:dyDescent="0.25">
      <c r="M385" s="72"/>
      <c r="N385" s="72"/>
    </row>
    <row r="386" spans="13:14" ht="15.75" customHeight="1" x14ac:dyDescent="0.25">
      <c r="M386" s="72"/>
      <c r="N386" s="72"/>
    </row>
    <row r="387" spans="13:14" ht="15.75" customHeight="1" x14ac:dyDescent="0.25">
      <c r="M387" s="72"/>
      <c r="N387" s="72"/>
    </row>
    <row r="388" spans="13:14" ht="15.75" customHeight="1" x14ac:dyDescent="0.25">
      <c r="M388" s="72"/>
      <c r="N388" s="72"/>
    </row>
    <row r="389" spans="13:14" ht="15.75" customHeight="1" x14ac:dyDescent="0.25">
      <c r="M389" s="72"/>
      <c r="N389" s="72"/>
    </row>
    <row r="390" spans="13:14" ht="15.75" customHeight="1" x14ac:dyDescent="0.25">
      <c r="M390" s="72"/>
      <c r="N390" s="72"/>
    </row>
    <row r="391" spans="13:14" ht="15.75" customHeight="1" x14ac:dyDescent="0.25">
      <c r="M391" s="72"/>
      <c r="N391" s="72"/>
    </row>
    <row r="392" spans="13:14" ht="15.75" customHeight="1" x14ac:dyDescent="0.25">
      <c r="M392" s="72"/>
      <c r="N392" s="72"/>
    </row>
    <row r="393" spans="13:14" ht="15.75" customHeight="1" x14ac:dyDescent="0.25">
      <c r="M393" s="72"/>
      <c r="N393" s="72"/>
    </row>
    <row r="394" spans="13:14" ht="15.75" customHeight="1" x14ac:dyDescent="0.25">
      <c r="M394" s="72"/>
      <c r="N394" s="72"/>
    </row>
    <row r="395" spans="13:14" ht="15.75" customHeight="1" x14ac:dyDescent="0.25">
      <c r="M395" s="72"/>
      <c r="N395" s="72"/>
    </row>
    <row r="396" spans="13:14" ht="15.75" customHeight="1" x14ac:dyDescent="0.25">
      <c r="M396" s="72"/>
      <c r="N396" s="72"/>
    </row>
    <row r="397" spans="13:14" ht="15.75" customHeight="1" x14ac:dyDescent="0.25">
      <c r="M397" s="72"/>
      <c r="N397" s="72"/>
    </row>
    <row r="398" spans="13:14" ht="15.75" customHeight="1" x14ac:dyDescent="0.25">
      <c r="M398" s="72"/>
      <c r="N398" s="72"/>
    </row>
    <row r="399" spans="13:14" ht="15.75" customHeight="1" x14ac:dyDescent="0.25">
      <c r="M399" s="72"/>
      <c r="N399" s="72"/>
    </row>
    <row r="400" spans="13:14" ht="15.75" customHeight="1" x14ac:dyDescent="0.25">
      <c r="M400" s="72"/>
      <c r="N400" s="72"/>
    </row>
    <row r="401" spans="13:14" ht="15.75" customHeight="1" x14ac:dyDescent="0.25">
      <c r="M401" s="72"/>
      <c r="N401" s="72"/>
    </row>
    <row r="402" spans="13:14" ht="15.75" customHeight="1" x14ac:dyDescent="0.25">
      <c r="M402" s="72"/>
      <c r="N402" s="72"/>
    </row>
    <row r="403" spans="13:14" ht="15.75" customHeight="1" x14ac:dyDescent="0.25">
      <c r="M403" s="72"/>
      <c r="N403" s="72"/>
    </row>
    <row r="404" spans="13:14" ht="15.75" customHeight="1" x14ac:dyDescent="0.25">
      <c r="M404" s="72"/>
      <c r="N404" s="72"/>
    </row>
    <row r="405" spans="13:14" ht="15.75" customHeight="1" x14ac:dyDescent="0.25">
      <c r="M405" s="72"/>
      <c r="N405" s="72"/>
    </row>
    <row r="406" spans="13:14" ht="15.75" customHeight="1" x14ac:dyDescent="0.25">
      <c r="M406" s="72"/>
      <c r="N406" s="72"/>
    </row>
    <row r="407" spans="13:14" ht="15.75" customHeight="1" x14ac:dyDescent="0.25">
      <c r="M407" s="72"/>
      <c r="N407" s="72"/>
    </row>
    <row r="408" spans="13:14" ht="15.75" customHeight="1" x14ac:dyDescent="0.25">
      <c r="M408" s="72"/>
      <c r="N408" s="72"/>
    </row>
    <row r="409" spans="13:14" ht="15.75" customHeight="1" x14ac:dyDescent="0.25">
      <c r="M409" s="72"/>
      <c r="N409" s="72"/>
    </row>
    <row r="410" spans="13:14" ht="15.75" customHeight="1" x14ac:dyDescent="0.25">
      <c r="M410" s="72"/>
      <c r="N410" s="72"/>
    </row>
    <row r="411" spans="13:14" ht="15.75" customHeight="1" x14ac:dyDescent="0.25">
      <c r="M411" s="72"/>
      <c r="N411" s="72"/>
    </row>
    <row r="412" spans="13:14" ht="15.75" customHeight="1" x14ac:dyDescent="0.25">
      <c r="M412" s="72"/>
      <c r="N412" s="72"/>
    </row>
    <row r="413" spans="13:14" ht="15.75" customHeight="1" x14ac:dyDescent="0.25">
      <c r="M413" s="72"/>
      <c r="N413" s="72"/>
    </row>
    <row r="414" spans="13:14" ht="15.75" customHeight="1" x14ac:dyDescent="0.25">
      <c r="M414" s="72"/>
      <c r="N414" s="72"/>
    </row>
    <row r="415" spans="13:14" ht="15.75" customHeight="1" x14ac:dyDescent="0.25">
      <c r="M415" s="72"/>
      <c r="N415" s="72"/>
    </row>
    <row r="416" spans="13:14" ht="15.75" customHeight="1" x14ac:dyDescent="0.25">
      <c r="M416" s="72"/>
      <c r="N416" s="72"/>
    </row>
    <row r="417" spans="13:14" ht="15.75" customHeight="1" x14ac:dyDescent="0.25">
      <c r="M417" s="72"/>
      <c r="N417" s="72"/>
    </row>
    <row r="418" spans="13:14" ht="15.75" customHeight="1" x14ac:dyDescent="0.25">
      <c r="M418" s="72"/>
      <c r="N418" s="72"/>
    </row>
    <row r="419" spans="13:14" ht="15.75" customHeight="1" x14ac:dyDescent="0.25">
      <c r="M419" s="72"/>
      <c r="N419" s="72"/>
    </row>
    <row r="420" spans="13:14" ht="15.75" customHeight="1" x14ac:dyDescent="0.25">
      <c r="M420" s="72"/>
      <c r="N420" s="72"/>
    </row>
    <row r="421" spans="13:14" ht="15.75" customHeight="1" x14ac:dyDescent="0.25">
      <c r="M421" s="72"/>
      <c r="N421" s="72"/>
    </row>
    <row r="422" spans="13:14" ht="15.75" customHeight="1" x14ac:dyDescent="0.25">
      <c r="M422" s="72"/>
      <c r="N422" s="72"/>
    </row>
    <row r="423" spans="13:14" ht="15.75" customHeight="1" x14ac:dyDescent="0.25">
      <c r="M423" s="72"/>
      <c r="N423" s="72"/>
    </row>
    <row r="424" spans="13:14" ht="15.75" customHeight="1" x14ac:dyDescent="0.25">
      <c r="M424" s="72"/>
      <c r="N424" s="72"/>
    </row>
    <row r="425" spans="13:14" ht="15.75" customHeight="1" x14ac:dyDescent="0.25">
      <c r="M425" s="72"/>
      <c r="N425" s="72"/>
    </row>
    <row r="426" spans="13:14" ht="15.75" customHeight="1" x14ac:dyDescent="0.25">
      <c r="M426" s="72"/>
      <c r="N426" s="72"/>
    </row>
    <row r="427" spans="13:14" ht="15.75" customHeight="1" x14ac:dyDescent="0.25">
      <c r="M427" s="72"/>
      <c r="N427" s="72"/>
    </row>
    <row r="428" spans="13:14" ht="15.75" customHeight="1" x14ac:dyDescent="0.25">
      <c r="M428" s="72"/>
      <c r="N428" s="72"/>
    </row>
    <row r="429" spans="13:14" ht="15.75" customHeight="1" x14ac:dyDescent="0.25">
      <c r="M429" s="72"/>
      <c r="N429" s="72"/>
    </row>
    <row r="430" spans="13:14" ht="15.75" customHeight="1" x14ac:dyDescent="0.25">
      <c r="M430" s="72"/>
      <c r="N430" s="72"/>
    </row>
    <row r="431" spans="13:14" ht="15.75" customHeight="1" x14ac:dyDescent="0.25">
      <c r="M431" s="72"/>
      <c r="N431" s="72"/>
    </row>
    <row r="432" spans="13:14" ht="15.75" customHeight="1" x14ac:dyDescent="0.25">
      <c r="M432" s="72"/>
      <c r="N432" s="72"/>
    </row>
    <row r="433" spans="13:14" ht="15.75" customHeight="1" x14ac:dyDescent="0.25">
      <c r="M433" s="72"/>
      <c r="N433" s="72"/>
    </row>
    <row r="434" spans="13:14" ht="15.75" customHeight="1" x14ac:dyDescent="0.25">
      <c r="M434" s="72"/>
      <c r="N434" s="72"/>
    </row>
    <row r="435" spans="13:14" ht="15.75" customHeight="1" x14ac:dyDescent="0.25">
      <c r="M435" s="72"/>
      <c r="N435" s="72"/>
    </row>
    <row r="436" spans="13:14" ht="15.75" customHeight="1" x14ac:dyDescent="0.25">
      <c r="M436" s="72"/>
      <c r="N436" s="72"/>
    </row>
    <row r="437" spans="13:14" ht="15.75" customHeight="1" x14ac:dyDescent="0.25">
      <c r="M437" s="72"/>
      <c r="N437" s="72"/>
    </row>
    <row r="438" spans="13:14" ht="15.75" customHeight="1" x14ac:dyDescent="0.25">
      <c r="M438" s="72"/>
      <c r="N438" s="72"/>
    </row>
    <row r="439" spans="13:14" ht="15.75" customHeight="1" x14ac:dyDescent="0.25">
      <c r="M439" s="72"/>
      <c r="N439" s="72"/>
    </row>
    <row r="440" spans="13:14" ht="15.75" customHeight="1" x14ac:dyDescent="0.25">
      <c r="M440" s="72"/>
      <c r="N440" s="72"/>
    </row>
    <row r="441" spans="13:14" ht="15.75" customHeight="1" x14ac:dyDescent="0.25">
      <c r="M441" s="72"/>
      <c r="N441" s="72"/>
    </row>
    <row r="442" spans="13:14" ht="15.75" customHeight="1" x14ac:dyDescent="0.25">
      <c r="M442" s="72"/>
      <c r="N442" s="72"/>
    </row>
    <row r="443" spans="13:14" ht="15.75" customHeight="1" x14ac:dyDescent="0.25">
      <c r="M443" s="72"/>
      <c r="N443" s="72"/>
    </row>
    <row r="444" spans="13:14" ht="15.75" customHeight="1" x14ac:dyDescent="0.25">
      <c r="M444" s="72"/>
      <c r="N444" s="72"/>
    </row>
    <row r="445" spans="13:14" ht="15.75" customHeight="1" x14ac:dyDescent="0.25">
      <c r="M445" s="72"/>
      <c r="N445" s="72"/>
    </row>
    <row r="446" spans="13:14" ht="15.75" customHeight="1" x14ac:dyDescent="0.25">
      <c r="M446" s="72"/>
      <c r="N446" s="72"/>
    </row>
    <row r="447" spans="13:14" ht="15.75" customHeight="1" x14ac:dyDescent="0.25">
      <c r="M447" s="72"/>
      <c r="N447" s="72"/>
    </row>
    <row r="448" spans="13:14" ht="15.75" customHeight="1" x14ac:dyDescent="0.25">
      <c r="M448" s="72"/>
      <c r="N448" s="72"/>
    </row>
    <row r="449" spans="13:14" ht="15.75" customHeight="1" x14ac:dyDescent="0.25">
      <c r="M449" s="72"/>
      <c r="N449" s="72"/>
    </row>
    <row r="450" spans="13:14" ht="15.75" customHeight="1" x14ac:dyDescent="0.25">
      <c r="M450" s="72"/>
      <c r="N450" s="72"/>
    </row>
    <row r="451" spans="13:14" ht="15.75" customHeight="1" x14ac:dyDescent="0.25">
      <c r="M451" s="72"/>
      <c r="N451" s="72"/>
    </row>
    <row r="452" spans="13:14" ht="15.75" customHeight="1" x14ac:dyDescent="0.25">
      <c r="M452" s="72"/>
      <c r="N452" s="72"/>
    </row>
    <row r="453" spans="13:14" ht="15.75" customHeight="1" x14ac:dyDescent="0.25">
      <c r="M453" s="72"/>
      <c r="N453" s="72"/>
    </row>
    <row r="454" spans="13:14" ht="15.75" customHeight="1" x14ac:dyDescent="0.25">
      <c r="M454" s="72"/>
      <c r="N454" s="72"/>
    </row>
    <row r="455" spans="13:14" ht="15.75" customHeight="1" x14ac:dyDescent="0.25">
      <c r="M455" s="72"/>
      <c r="N455" s="72"/>
    </row>
    <row r="456" spans="13:14" ht="15.75" customHeight="1" x14ac:dyDescent="0.25">
      <c r="M456" s="72"/>
      <c r="N456" s="72"/>
    </row>
    <row r="457" spans="13:14" ht="15.75" customHeight="1" x14ac:dyDescent="0.25">
      <c r="M457" s="72"/>
      <c r="N457" s="72"/>
    </row>
    <row r="458" spans="13:14" ht="15.75" customHeight="1" x14ac:dyDescent="0.25">
      <c r="M458" s="72"/>
      <c r="N458" s="72"/>
    </row>
    <row r="459" spans="13:14" ht="15.75" customHeight="1" x14ac:dyDescent="0.25">
      <c r="M459" s="72"/>
      <c r="N459" s="72"/>
    </row>
    <row r="460" spans="13:14" ht="15.75" customHeight="1" x14ac:dyDescent="0.25">
      <c r="M460" s="72"/>
      <c r="N460" s="72"/>
    </row>
    <row r="461" spans="13:14" ht="15.75" customHeight="1" x14ac:dyDescent="0.25">
      <c r="M461" s="72"/>
      <c r="N461" s="72"/>
    </row>
    <row r="462" spans="13:14" ht="15.75" customHeight="1" x14ac:dyDescent="0.25">
      <c r="M462" s="72"/>
      <c r="N462" s="72"/>
    </row>
    <row r="463" spans="13:14" ht="15.75" customHeight="1" x14ac:dyDescent="0.25">
      <c r="M463" s="72"/>
      <c r="N463" s="72"/>
    </row>
    <row r="464" spans="13:14" ht="15.75" customHeight="1" x14ac:dyDescent="0.25">
      <c r="M464" s="72"/>
      <c r="N464" s="72"/>
    </row>
    <row r="465" spans="13:14" ht="15.75" customHeight="1" x14ac:dyDescent="0.25">
      <c r="M465" s="72"/>
      <c r="N465" s="72"/>
    </row>
    <row r="466" spans="13:14" ht="15.75" customHeight="1" x14ac:dyDescent="0.25">
      <c r="M466" s="72"/>
      <c r="N466" s="72"/>
    </row>
    <row r="467" spans="13:14" ht="15.75" customHeight="1" x14ac:dyDescent="0.25">
      <c r="M467" s="72"/>
      <c r="N467" s="72"/>
    </row>
    <row r="468" spans="13:14" ht="15.75" customHeight="1" x14ac:dyDescent="0.25">
      <c r="M468" s="72"/>
      <c r="N468" s="72"/>
    </row>
    <row r="469" spans="13:14" ht="15.75" customHeight="1" x14ac:dyDescent="0.25">
      <c r="M469" s="72"/>
      <c r="N469" s="72"/>
    </row>
    <row r="470" spans="13:14" ht="15.75" customHeight="1" x14ac:dyDescent="0.25">
      <c r="M470" s="72"/>
      <c r="N470" s="72"/>
    </row>
    <row r="471" spans="13:14" ht="15.75" customHeight="1" x14ac:dyDescent="0.25">
      <c r="M471" s="72"/>
      <c r="N471" s="72"/>
    </row>
    <row r="472" spans="13:14" ht="15.75" customHeight="1" x14ac:dyDescent="0.25">
      <c r="M472" s="72"/>
      <c r="N472" s="72"/>
    </row>
    <row r="473" spans="13:14" ht="15.75" customHeight="1" x14ac:dyDescent="0.25">
      <c r="M473" s="72"/>
      <c r="N473" s="72"/>
    </row>
    <row r="474" spans="13:14" ht="15.75" customHeight="1" x14ac:dyDescent="0.25">
      <c r="M474" s="72"/>
      <c r="N474" s="72"/>
    </row>
    <row r="475" spans="13:14" ht="15.75" customHeight="1" x14ac:dyDescent="0.25">
      <c r="M475" s="72"/>
      <c r="N475" s="72"/>
    </row>
    <row r="476" spans="13:14" ht="15.75" customHeight="1" x14ac:dyDescent="0.25">
      <c r="M476" s="72"/>
      <c r="N476" s="72"/>
    </row>
    <row r="477" spans="13:14" ht="15.75" customHeight="1" x14ac:dyDescent="0.25">
      <c r="M477" s="72"/>
      <c r="N477" s="72"/>
    </row>
    <row r="478" spans="13:14" ht="15.75" customHeight="1" x14ac:dyDescent="0.25">
      <c r="M478" s="72"/>
      <c r="N478" s="72"/>
    </row>
    <row r="479" spans="13:14" ht="15.75" customHeight="1" x14ac:dyDescent="0.25">
      <c r="M479" s="72"/>
      <c r="N479" s="72"/>
    </row>
    <row r="480" spans="13:14" ht="15.75" customHeight="1" x14ac:dyDescent="0.25">
      <c r="M480" s="72"/>
      <c r="N480" s="72"/>
    </row>
    <row r="481" spans="13:14" ht="15.75" customHeight="1" x14ac:dyDescent="0.25">
      <c r="M481" s="72"/>
      <c r="N481" s="72"/>
    </row>
    <row r="482" spans="13:14" ht="15.75" customHeight="1" x14ac:dyDescent="0.25">
      <c r="M482" s="72"/>
      <c r="N482" s="72"/>
    </row>
    <row r="483" spans="13:14" ht="15.75" customHeight="1" x14ac:dyDescent="0.25">
      <c r="M483" s="72"/>
      <c r="N483" s="72"/>
    </row>
    <row r="484" spans="13:14" ht="15.75" customHeight="1" x14ac:dyDescent="0.25">
      <c r="M484" s="72"/>
      <c r="N484" s="72"/>
    </row>
    <row r="485" spans="13:14" ht="15.75" customHeight="1" x14ac:dyDescent="0.25">
      <c r="M485" s="72"/>
      <c r="N485" s="72"/>
    </row>
    <row r="486" spans="13:14" ht="15.75" customHeight="1" x14ac:dyDescent="0.25">
      <c r="M486" s="72"/>
      <c r="N486" s="72"/>
    </row>
    <row r="487" spans="13:14" ht="15.75" customHeight="1" x14ac:dyDescent="0.25">
      <c r="M487" s="72"/>
      <c r="N487" s="72"/>
    </row>
    <row r="488" spans="13:14" ht="15.75" customHeight="1" x14ac:dyDescent="0.25">
      <c r="M488" s="72"/>
      <c r="N488" s="72"/>
    </row>
    <row r="489" spans="13:14" ht="15.75" customHeight="1" x14ac:dyDescent="0.25">
      <c r="M489" s="72"/>
      <c r="N489" s="72"/>
    </row>
    <row r="490" spans="13:14" ht="15.75" customHeight="1" x14ac:dyDescent="0.25">
      <c r="M490" s="72"/>
      <c r="N490" s="72"/>
    </row>
    <row r="491" spans="13:14" ht="15.75" customHeight="1" x14ac:dyDescent="0.25">
      <c r="M491" s="72"/>
      <c r="N491" s="72"/>
    </row>
    <row r="492" spans="13:14" ht="15.75" customHeight="1" x14ac:dyDescent="0.25">
      <c r="M492" s="72"/>
      <c r="N492" s="72"/>
    </row>
    <row r="493" spans="13:14" ht="15.75" customHeight="1" x14ac:dyDescent="0.25">
      <c r="M493" s="72"/>
      <c r="N493" s="72"/>
    </row>
    <row r="494" spans="13:14" ht="15.75" customHeight="1" x14ac:dyDescent="0.25">
      <c r="M494" s="72"/>
      <c r="N494" s="72"/>
    </row>
    <row r="495" spans="13:14" ht="15.75" customHeight="1" x14ac:dyDescent="0.25">
      <c r="M495" s="72"/>
      <c r="N495" s="72"/>
    </row>
    <row r="496" spans="13:14" ht="15.75" customHeight="1" x14ac:dyDescent="0.25">
      <c r="M496" s="72"/>
      <c r="N496" s="72"/>
    </row>
    <row r="497" spans="13:14" ht="15.75" customHeight="1" x14ac:dyDescent="0.25">
      <c r="M497" s="72"/>
      <c r="N497" s="72"/>
    </row>
    <row r="498" spans="13:14" ht="15.75" customHeight="1" x14ac:dyDescent="0.25">
      <c r="M498" s="72"/>
      <c r="N498" s="72"/>
    </row>
    <row r="499" spans="13:14" ht="15.75" customHeight="1" x14ac:dyDescent="0.25">
      <c r="M499" s="72"/>
      <c r="N499" s="72"/>
    </row>
    <row r="500" spans="13:14" ht="15.75" customHeight="1" x14ac:dyDescent="0.25">
      <c r="M500" s="72"/>
      <c r="N500" s="72"/>
    </row>
    <row r="501" spans="13:14" ht="15.75" customHeight="1" x14ac:dyDescent="0.25">
      <c r="M501" s="72"/>
      <c r="N501" s="72"/>
    </row>
    <row r="502" spans="13:14" ht="15.75" customHeight="1" x14ac:dyDescent="0.25">
      <c r="M502" s="72"/>
      <c r="N502" s="72"/>
    </row>
    <row r="503" spans="13:14" ht="15.75" customHeight="1" x14ac:dyDescent="0.25">
      <c r="M503" s="72"/>
      <c r="N503" s="72"/>
    </row>
    <row r="504" spans="13:14" ht="15.75" customHeight="1" x14ac:dyDescent="0.25">
      <c r="M504" s="72"/>
      <c r="N504" s="72"/>
    </row>
    <row r="505" spans="13:14" ht="15.75" customHeight="1" x14ac:dyDescent="0.25">
      <c r="M505" s="72"/>
      <c r="N505" s="72"/>
    </row>
    <row r="506" spans="13:14" ht="15.75" customHeight="1" x14ac:dyDescent="0.25">
      <c r="M506" s="72"/>
      <c r="N506" s="72"/>
    </row>
    <row r="507" spans="13:14" ht="15.75" customHeight="1" x14ac:dyDescent="0.25">
      <c r="M507" s="72"/>
      <c r="N507" s="72"/>
    </row>
    <row r="508" spans="13:14" ht="15.75" customHeight="1" x14ac:dyDescent="0.25">
      <c r="M508" s="72"/>
      <c r="N508" s="72"/>
    </row>
    <row r="509" spans="13:14" ht="15.75" customHeight="1" x14ac:dyDescent="0.25">
      <c r="M509" s="72"/>
      <c r="N509" s="72"/>
    </row>
    <row r="510" spans="13:14" ht="15.75" customHeight="1" x14ac:dyDescent="0.25">
      <c r="M510" s="72"/>
      <c r="N510" s="72"/>
    </row>
    <row r="511" spans="13:14" ht="15.75" customHeight="1" x14ac:dyDescent="0.25">
      <c r="M511" s="72"/>
      <c r="N511" s="72"/>
    </row>
    <row r="512" spans="13:14" ht="15.75" customHeight="1" x14ac:dyDescent="0.25">
      <c r="M512" s="72"/>
      <c r="N512" s="72"/>
    </row>
    <row r="513" spans="13:14" ht="15.75" customHeight="1" x14ac:dyDescent="0.25">
      <c r="M513" s="72"/>
      <c r="N513" s="72"/>
    </row>
    <row r="514" spans="13:14" ht="15.75" customHeight="1" x14ac:dyDescent="0.25">
      <c r="M514" s="72"/>
      <c r="N514" s="72"/>
    </row>
    <row r="515" spans="13:14" ht="15.75" customHeight="1" x14ac:dyDescent="0.25">
      <c r="M515" s="72"/>
      <c r="N515" s="72"/>
    </row>
    <row r="516" spans="13:14" ht="15.75" customHeight="1" x14ac:dyDescent="0.25">
      <c r="M516" s="72"/>
      <c r="N516" s="72"/>
    </row>
    <row r="517" spans="13:14" ht="15.75" customHeight="1" x14ac:dyDescent="0.25">
      <c r="M517" s="72"/>
      <c r="N517" s="72"/>
    </row>
    <row r="518" spans="13:14" ht="15.75" customHeight="1" x14ac:dyDescent="0.25">
      <c r="M518" s="72"/>
      <c r="N518" s="72"/>
    </row>
    <row r="519" spans="13:14" ht="15.75" customHeight="1" x14ac:dyDescent="0.25">
      <c r="M519" s="72"/>
      <c r="N519" s="72"/>
    </row>
    <row r="520" spans="13:14" ht="15.75" customHeight="1" x14ac:dyDescent="0.25">
      <c r="M520" s="72"/>
      <c r="N520" s="72"/>
    </row>
    <row r="521" spans="13:14" ht="15.75" customHeight="1" x14ac:dyDescent="0.25">
      <c r="M521" s="72"/>
      <c r="N521" s="72"/>
    </row>
    <row r="522" spans="13:14" ht="15.75" customHeight="1" x14ac:dyDescent="0.25">
      <c r="M522" s="72"/>
      <c r="N522" s="72"/>
    </row>
    <row r="523" spans="13:14" ht="15.75" customHeight="1" x14ac:dyDescent="0.25">
      <c r="M523" s="72"/>
      <c r="N523" s="72"/>
    </row>
    <row r="524" spans="13:14" ht="15.75" customHeight="1" x14ac:dyDescent="0.25">
      <c r="M524" s="72"/>
      <c r="N524" s="72"/>
    </row>
    <row r="525" spans="13:14" ht="15.75" customHeight="1" x14ac:dyDescent="0.25">
      <c r="M525" s="72"/>
      <c r="N525" s="72"/>
    </row>
    <row r="526" spans="13:14" ht="15.75" customHeight="1" x14ac:dyDescent="0.25">
      <c r="M526" s="72"/>
      <c r="N526" s="72"/>
    </row>
    <row r="527" spans="13:14" ht="15.75" customHeight="1" x14ac:dyDescent="0.25">
      <c r="M527" s="72"/>
      <c r="N527" s="72"/>
    </row>
    <row r="528" spans="13:14" ht="15.75" customHeight="1" x14ac:dyDescent="0.25">
      <c r="M528" s="72"/>
      <c r="N528" s="72"/>
    </row>
    <row r="529" spans="13:14" ht="15.75" customHeight="1" x14ac:dyDescent="0.25">
      <c r="M529" s="72"/>
      <c r="N529" s="72"/>
    </row>
    <row r="530" spans="13:14" ht="15.75" customHeight="1" x14ac:dyDescent="0.25">
      <c r="M530" s="72"/>
      <c r="N530" s="72"/>
    </row>
    <row r="531" spans="13:14" ht="15.75" customHeight="1" x14ac:dyDescent="0.25">
      <c r="M531" s="72"/>
      <c r="N531" s="72"/>
    </row>
    <row r="532" spans="13:14" ht="15.75" customHeight="1" x14ac:dyDescent="0.25">
      <c r="M532" s="72"/>
      <c r="N532" s="72"/>
    </row>
    <row r="533" spans="13:14" ht="15.75" customHeight="1" x14ac:dyDescent="0.25">
      <c r="M533" s="72"/>
      <c r="N533" s="72"/>
    </row>
    <row r="534" spans="13:14" ht="15.75" customHeight="1" x14ac:dyDescent="0.25">
      <c r="M534" s="72"/>
      <c r="N534" s="72"/>
    </row>
    <row r="535" spans="13:14" ht="15.75" customHeight="1" x14ac:dyDescent="0.25">
      <c r="M535" s="72"/>
      <c r="N535" s="72"/>
    </row>
    <row r="536" spans="13:14" ht="15.75" customHeight="1" x14ac:dyDescent="0.25">
      <c r="M536" s="72"/>
      <c r="N536" s="72"/>
    </row>
    <row r="537" spans="13:14" ht="15.75" customHeight="1" x14ac:dyDescent="0.25">
      <c r="M537" s="72"/>
      <c r="N537" s="72"/>
    </row>
    <row r="538" spans="13:14" ht="15.75" customHeight="1" x14ac:dyDescent="0.25">
      <c r="M538" s="72"/>
      <c r="N538" s="72"/>
    </row>
    <row r="539" spans="13:14" ht="15.75" customHeight="1" x14ac:dyDescent="0.25">
      <c r="M539" s="72"/>
      <c r="N539" s="72"/>
    </row>
    <row r="540" spans="13:14" ht="15.75" customHeight="1" x14ac:dyDescent="0.25">
      <c r="M540" s="72"/>
      <c r="N540" s="72"/>
    </row>
    <row r="541" spans="13:14" ht="15.75" customHeight="1" x14ac:dyDescent="0.25">
      <c r="M541" s="72"/>
      <c r="N541" s="72"/>
    </row>
    <row r="542" spans="13:14" ht="15.75" customHeight="1" x14ac:dyDescent="0.25">
      <c r="M542" s="72"/>
      <c r="N542" s="72"/>
    </row>
    <row r="543" spans="13:14" ht="15.75" customHeight="1" x14ac:dyDescent="0.25">
      <c r="M543" s="72"/>
      <c r="N543" s="72"/>
    </row>
    <row r="544" spans="13:14" ht="15.75" customHeight="1" x14ac:dyDescent="0.25">
      <c r="M544" s="72"/>
      <c r="N544" s="72"/>
    </row>
    <row r="545" spans="13:14" ht="15.75" customHeight="1" x14ac:dyDescent="0.25">
      <c r="M545" s="72"/>
      <c r="N545" s="72"/>
    </row>
    <row r="546" spans="13:14" ht="15.75" customHeight="1" x14ac:dyDescent="0.25">
      <c r="M546" s="72"/>
      <c r="N546" s="72"/>
    </row>
    <row r="547" spans="13:14" ht="15.75" customHeight="1" x14ac:dyDescent="0.25">
      <c r="M547" s="72"/>
      <c r="N547" s="72"/>
    </row>
    <row r="548" spans="13:14" ht="15.75" customHeight="1" x14ac:dyDescent="0.25">
      <c r="M548" s="72"/>
      <c r="N548" s="72"/>
    </row>
    <row r="549" spans="13:14" ht="15.75" customHeight="1" x14ac:dyDescent="0.25">
      <c r="M549" s="72"/>
      <c r="N549" s="72"/>
    </row>
    <row r="550" spans="13:14" ht="15.75" customHeight="1" x14ac:dyDescent="0.25">
      <c r="M550" s="72"/>
      <c r="N550" s="72"/>
    </row>
    <row r="551" spans="13:14" ht="15.75" customHeight="1" x14ac:dyDescent="0.25">
      <c r="M551" s="72"/>
      <c r="N551" s="72"/>
    </row>
    <row r="552" spans="13:14" ht="15.75" customHeight="1" x14ac:dyDescent="0.25">
      <c r="M552" s="72"/>
      <c r="N552" s="72"/>
    </row>
    <row r="553" spans="13:14" ht="15.75" customHeight="1" x14ac:dyDescent="0.25">
      <c r="M553" s="72"/>
      <c r="N553" s="72"/>
    </row>
    <row r="554" spans="13:14" ht="15.75" customHeight="1" x14ac:dyDescent="0.25">
      <c r="M554" s="72"/>
      <c r="N554" s="72"/>
    </row>
    <row r="555" spans="13:14" ht="15.75" customHeight="1" x14ac:dyDescent="0.25">
      <c r="M555" s="72"/>
      <c r="N555" s="72"/>
    </row>
    <row r="556" spans="13:14" ht="15.75" customHeight="1" x14ac:dyDescent="0.25">
      <c r="M556" s="72"/>
      <c r="N556" s="72"/>
    </row>
    <row r="557" spans="13:14" ht="15.75" customHeight="1" x14ac:dyDescent="0.25">
      <c r="M557" s="72"/>
      <c r="N557" s="72"/>
    </row>
    <row r="558" spans="13:14" ht="15.75" customHeight="1" x14ac:dyDescent="0.25">
      <c r="M558" s="72"/>
      <c r="N558" s="72"/>
    </row>
    <row r="559" spans="13:14" ht="15.75" customHeight="1" x14ac:dyDescent="0.25">
      <c r="M559" s="72"/>
      <c r="N559" s="72"/>
    </row>
    <row r="560" spans="13:14" ht="15.75" customHeight="1" x14ac:dyDescent="0.25">
      <c r="M560" s="72"/>
      <c r="N560" s="72"/>
    </row>
    <row r="561" spans="13:14" ht="15.75" customHeight="1" x14ac:dyDescent="0.25">
      <c r="M561" s="72"/>
      <c r="N561" s="72"/>
    </row>
    <row r="562" spans="13:14" ht="15.75" customHeight="1" x14ac:dyDescent="0.25">
      <c r="M562" s="72"/>
      <c r="N562" s="72"/>
    </row>
    <row r="563" spans="13:14" ht="15.75" customHeight="1" x14ac:dyDescent="0.25">
      <c r="M563" s="72"/>
      <c r="N563" s="72"/>
    </row>
    <row r="564" spans="13:14" ht="15.75" customHeight="1" x14ac:dyDescent="0.25">
      <c r="M564" s="72"/>
      <c r="N564" s="72"/>
    </row>
    <row r="565" spans="13:14" ht="15.75" customHeight="1" x14ac:dyDescent="0.25">
      <c r="M565" s="72"/>
      <c r="N565" s="72"/>
    </row>
    <row r="566" spans="13:14" ht="15.75" customHeight="1" x14ac:dyDescent="0.25">
      <c r="M566" s="72"/>
      <c r="N566" s="72"/>
    </row>
    <row r="567" spans="13:14" ht="15.75" customHeight="1" x14ac:dyDescent="0.25">
      <c r="M567" s="72"/>
      <c r="N567" s="72"/>
    </row>
    <row r="568" spans="13:14" ht="15.75" customHeight="1" x14ac:dyDescent="0.25">
      <c r="M568" s="72"/>
      <c r="N568" s="72"/>
    </row>
    <row r="569" spans="13:14" ht="15.75" customHeight="1" x14ac:dyDescent="0.25">
      <c r="M569" s="72"/>
      <c r="N569" s="72"/>
    </row>
    <row r="570" spans="13:14" ht="15.75" customHeight="1" x14ac:dyDescent="0.25">
      <c r="M570" s="72"/>
      <c r="N570" s="72"/>
    </row>
    <row r="571" spans="13:14" ht="15.75" customHeight="1" x14ac:dyDescent="0.25">
      <c r="M571" s="72"/>
      <c r="N571" s="72"/>
    </row>
    <row r="572" spans="13:14" ht="15.75" customHeight="1" x14ac:dyDescent="0.25">
      <c r="M572" s="72"/>
      <c r="N572" s="72"/>
    </row>
    <row r="573" spans="13:14" ht="15.75" customHeight="1" x14ac:dyDescent="0.25">
      <c r="M573" s="72"/>
      <c r="N573" s="72"/>
    </row>
    <row r="574" spans="13:14" ht="15.75" customHeight="1" x14ac:dyDescent="0.25">
      <c r="M574" s="72"/>
      <c r="N574" s="72"/>
    </row>
    <row r="575" spans="13:14" ht="15.75" customHeight="1" x14ac:dyDescent="0.25">
      <c r="M575" s="72"/>
      <c r="N575" s="72"/>
    </row>
    <row r="576" spans="13:14" ht="15.75" customHeight="1" x14ac:dyDescent="0.25">
      <c r="M576" s="72"/>
      <c r="N576" s="72"/>
    </row>
    <row r="577" spans="13:14" ht="15.75" customHeight="1" x14ac:dyDescent="0.25">
      <c r="M577" s="72"/>
      <c r="N577" s="72"/>
    </row>
    <row r="578" spans="13:14" ht="15.75" customHeight="1" x14ac:dyDescent="0.25">
      <c r="M578" s="72"/>
      <c r="N578" s="72"/>
    </row>
    <row r="579" spans="13:14" ht="15.75" customHeight="1" x14ac:dyDescent="0.25">
      <c r="M579" s="72"/>
      <c r="N579" s="72"/>
    </row>
    <row r="580" spans="13:14" ht="15.75" customHeight="1" x14ac:dyDescent="0.25">
      <c r="M580" s="72"/>
      <c r="N580" s="72"/>
    </row>
    <row r="581" spans="13:14" ht="15.75" customHeight="1" x14ac:dyDescent="0.25">
      <c r="M581" s="72"/>
      <c r="N581" s="72"/>
    </row>
    <row r="582" spans="13:14" ht="15.75" customHeight="1" x14ac:dyDescent="0.25">
      <c r="M582" s="72"/>
      <c r="N582" s="72"/>
    </row>
    <row r="583" spans="13:14" ht="15.75" customHeight="1" x14ac:dyDescent="0.25">
      <c r="M583" s="72"/>
      <c r="N583" s="72"/>
    </row>
    <row r="584" spans="13:14" ht="15.75" customHeight="1" x14ac:dyDescent="0.25">
      <c r="M584" s="72"/>
      <c r="N584" s="72"/>
    </row>
    <row r="585" spans="13:14" ht="15.75" customHeight="1" x14ac:dyDescent="0.25">
      <c r="M585" s="72"/>
      <c r="N585" s="72"/>
    </row>
    <row r="586" spans="13:14" ht="15.75" customHeight="1" x14ac:dyDescent="0.25">
      <c r="M586" s="72"/>
      <c r="N586" s="72"/>
    </row>
    <row r="587" spans="13:14" ht="15.75" customHeight="1" x14ac:dyDescent="0.25">
      <c r="M587" s="72"/>
      <c r="N587" s="72"/>
    </row>
    <row r="588" spans="13:14" ht="15.75" customHeight="1" x14ac:dyDescent="0.25">
      <c r="M588" s="72"/>
      <c r="N588" s="72"/>
    </row>
    <row r="589" spans="13:14" ht="15.75" customHeight="1" x14ac:dyDescent="0.25">
      <c r="M589" s="72"/>
      <c r="N589" s="72"/>
    </row>
    <row r="590" spans="13:14" ht="15.75" customHeight="1" x14ac:dyDescent="0.25">
      <c r="M590" s="72"/>
      <c r="N590" s="72"/>
    </row>
    <row r="591" spans="13:14" ht="15.75" customHeight="1" x14ac:dyDescent="0.25">
      <c r="M591" s="72"/>
      <c r="N591" s="72"/>
    </row>
    <row r="592" spans="13:14" ht="15.75" customHeight="1" x14ac:dyDescent="0.25">
      <c r="M592" s="72"/>
      <c r="N592" s="72"/>
    </row>
    <row r="593" spans="13:14" ht="15.75" customHeight="1" x14ac:dyDescent="0.25">
      <c r="M593" s="72"/>
      <c r="N593" s="72"/>
    </row>
    <row r="594" spans="13:14" ht="15.75" customHeight="1" x14ac:dyDescent="0.25">
      <c r="M594" s="72"/>
      <c r="N594" s="72"/>
    </row>
    <row r="595" spans="13:14" ht="15.75" customHeight="1" x14ac:dyDescent="0.25">
      <c r="M595" s="72"/>
      <c r="N595" s="72"/>
    </row>
    <row r="596" spans="13:14" ht="15.75" customHeight="1" x14ac:dyDescent="0.25">
      <c r="M596" s="72"/>
      <c r="N596" s="72"/>
    </row>
    <row r="597" spans="13:14" ht="15.75" customHeight="1" x14ac:dyDescent="0.25">
      <c r="M597" s="72"/>
      <c r="N597" s="72"/>
    </row>
    <row r="598" spans="13:14" ht="15.75" customHeight="1" x14ac:dyDescent="0.25">
      <c r="M598" s="72"/>
      <c r="N598" s="72"/>
    </row>
    <row r="599" spans="13:14" ht="15.75" customHeight="1" x14ac:dyDescent="0.25">
      <c r="M599" s="72"/>
      <c r="N599" s="72"/>
    </row>
    <row r="600" spans="13:14" ht="15.75" customHeight="1" x14ac:dyDescent="0.25">
      <c r="M600" s="72"/>
      <c r="N600" s="72"/>
    </row>
    <row r="601" spans="13:14" ht="15.75" customHeight="1" x14ac:dyDescent="0.25">
      <c r="M601" s="72"/>
      <c r="N601" s="72"/>
    </row>
    <row r="602" spans="13:14" ht="15.75" customHeight="1" x14ac:dyDescent="0.25">
      <c r="M602" s="72"/>
      <c r="N602" s="72"/>
    </row>
    <row r="603" spans="13:14" ht="15.75" customHeight="1" x14ac:dyDescent="0.25">
      <c r="M603" s="72"/>
      <c r="N603" s="72"/>
    </row>
    <row r="604" spans="13:14" ht="15.75" customHeight="1" x14ac:dyDescent="0.25">
      <c r="M604" s="72"/>
      <c r="N604" s="72"/>
    </row>
    <row r="605" spans="13:14" ht="15.75" customHeight="1" x14ac:dyDescent="0.25">
      <c r="M605" s="72"/>
      <c r="N605" s="72"/>
    </row>
    <row r="606" spans="13:14" ht="15.75" customHeight="1" x14ac:dyDescent="0.25">
      <c r="M606" s="72"/>
      <c r="N606" s="72"/>
    </row>
    <row r="607" spans="13:14" ht="15.75" customHeight="1" x14ac:dyDescent="0.25">
      <c r="M607" s="72"/>
      <c r="N607" s="72"/>
    </row>
    <row r="608" spans="13:14" ht="15.75" customHeight="1" x14ac:dyDescent="0.25">
      <c r="M608" s="72"/>
      <c r="N608" s="72"/>
    </row>
    <row r="609" spans="13:14" ht="15.75" customHeight="1" x14ac:dyDescent="0.25">
      <c r="M609" s="72"/>
      <c r="N609" s="72"/>
    </row>
    <row r="610" spans="13:14" ht="15.75" customHeight="1" x14ac:dyDescent="0.25">
      <c r="M610" s="72"/>
      <c r="N610" s="72"/>
    </row>
    <row r="611" spans="13:14" ht="15.75" customHeight="1" x14ac:dyDescent="0.25">
      <c r="M611" s="72"/>
      <c r="N611" s="72"/>
    </row>
    <row r="612" spans="13:14" ht="15.75" customHeight="1" x14ac:dyDescent="0.25">
      <c r="M612" s="72"/>
      <c r="N612" s="72"/>
    </row>
    <row r="613" spans="13:14" ht="15.75" customHeight="1" x14ac:dyDescent="0.25">
      <c r="M613" s="72"/>
      <c r="N613" s="72"/>
    </row>
    <row r="614" spans="13:14" ht="15.75" customHeight="1" x14ac:dyDescent="0.25">
      <c r="M614" s="72"/>
      <c r="N614" s="72"/>
    </row>
    <row r="615" spans="13:14" ht="15.75" customHeight="1" x14ac:dyDescent="0.25">
      <c r="M615" s="72"/>
      <c r="N615" s="72"/>
    </row>
    <row r="616" spans="13:14" ht="15.75" customHeight="1" x14ac:dyDescent="0.25">
      <c r="M616" s="72"/>
      <c r="N616" s="72"/>
    </row>
    <row r="617" spans="13:14" ht="15.75" customHeight="1" x14ac:dyDescent="0.25">
      <c r="M617" s="72"/>
      <c r="N617" s="72"/>
    </row>
    <row r="618" spans="13:14" ht="15.75" customHeight="1" x14ac:dyDescent="0.25">
      <c r="M618" s="72"/>
      <c r="N618" s="72"/>
    </row>
    <row r="619" spans="13:14" ht="15.75" customHeight="1" x14ac:dyDescent="0.25">
      <c r="M619" s="72"/>
      <c r="N619" s="72"/>
    </row>
    <row r="620" spans="13:14" ht="15.75" customHeight="1" x14ac:dyDescent="0.25">
      <c r="M620" s="72"/>
      <c r="N620" s="72"/>
    </row>
    <row r="621" spans="13:14" ht="15.75" customHeight="1" x14ac:dyDescent="0.25">
      <c r="M621" s="72"/>
      <c r="N621" s="72"/>
    </row>
    <row r="622" spans="13:14" ht="15.75" customHeight="1" x14ac:dyDescent="0.25">
      <c r="M622" s="72"/>
      <c r="N622" s="72"/>
    </row>
    <row r="623" spans="13:14" ht="15.75" customHeight="1" x14ac:dyDescent="0.25">
      <c r="M623" s="72"/>
      <c r="N623" s="72"/>
    </row>
    <row r="624" spans="13:14" ht="15.75" customHeight="1" x14ac:dyDescent="0.25">
      <c r="M624" s="72"/>
      <c r="N624" s="72"/>
    </row>
    <row r="625" spans="13:14" ht="15.75" customHeight="1" x14ac:dyDescent="0.25">
      <c r="M625" s="72"/>
      <c r="N625" s="72"/>
    </row>
    <row r="626" spans="13:14" ht="15.75" customHeight="1" x14ac:dyDescent="0.25">
      <c r="M626" s="72"/>
      <c r="N626" s="72"/>
    </row>
    <row r="627" spans="13:14" ht="15.75" customHeight="1" x14ac:dyDescent="0.25">
      <c r="M627" s="72"/>
      <c r="N627" s="72"/>
    </row>
    <row r="628" spans="13:14" ht="15.75" customHeight="1" x14ac:dyDescent="0.25">
      <c r="M628" s="72"/>
      <c r="N628" s="72"/>
    </row>
    <row r="629" spans="13:14" ht="15.75" customHeight="1" x14ac:dyDescent="0.25">
      <c r="M629" s="72"/>
      <c r="N629" s="72"/>
    </row>
    <row r="630" spans="13:14" ht="15.75" customHeight="1" x14ac:dyDescent="0.25">
      <c r="M630" s="72"/>
      <c r="N630" s="72"/>
    </row>
    <row r="631" spans="13:14" ht="15.75" customHeight="1" x14ac:dyDescent="0.25">
      <c r="M631" s="72"/>
      <c r="N631" s="72"/>
    </row>
    <row r="632" spans="13:14" ht="15.75" customHeight="1" x14ac:dyDescent="0.25">
      <c r="M632" s="72"/>
      <c r="N632" s="72"/>
    </row>
    <row r="633" spans="13:14" ht="15.75" customHeight="1" x14ac:dyDescent="0.25">
      <c r="M633" s="72"/>
      <c r="N633" s="72"/>
    </row>
    <row r="634" spans="13:14" ht="15.75" customHeight="1" x14ac:dyDescent="0.25">
      <c r="M634" s="72"/>
      <c r="N634" s="72"/>
    </row>
    <row r="635" spans="13:14" ht="15.75" customHeight="1" x14ac:dyDescent="0.25">
      <c r="M635" s="72"/>
      <c r="N635" s="72"/>
    </row>
    <row r="636" spans="13:14" ht="15.75" customHeight="1" x14ac:dyDescent="0.25">
      <c r="M636" s="72"/>
      <c r="N636" s="72"/>
    </row>
    <row r="637" spans="13:14" ht="15.75" customHeight="1" x14ac:dyDescent="0.25">
      <c r="M637" s="72"/>
      <c r="N637" s="72"/>
    </row>
    <row r="638" spans="13:14" ht="15.75" customHeight="1" x14ac:dyDescent="0.25">
      <c r="M638" s="72"/>
      <c r="N638" s="72"/>
    </row>
    <row r="639" spans="13:14" ht="15.75" customHeight="1" x14ac:dyDescent="0.25">
      <c r="M639" s="72"/>
      <c r="N639" s="72"/>
    </row>
    <row r="640" spans="13:14" ht="15.75" customHeight="1" x14ac:dyDescent="0.25">
      <c r="M640" s="72"/>
      <c r="N640" s="72"/>
    </row>
    <row r="641" spans="13:14" ht="15.75" customHeight="1" x14ac:dyDescent="0.25">
      <c r="M641" s="72"/>
      <c r="N641" s="72"/>
    </row>
    <row r="642" spans="13:14" ht="15.75" customHeight="1" x14ac:dyDescent="0.25">
      <c r="M642" s="72"/>
      <c r="N642" s="72"/>
    </row>
    <row r="643" spans="13:14" ht="15.75" customHeight="1" x14ac:dyDescent="0.25">
      <c r="M643" s="72"/>
      <c r="N643" s="72"/>
    </row>
    <row r="644" spans="13:14" ht="15.75" customHeight="1" x14ac:dyDescent="0.25">
      <c r="M644" s="72"/>
      <c r="N644" s="72"/>
    </row>
    <row r="645" spans="13:14" ht="15.75" customHeight="1" x14ac:dyDescent="0.25">
      <c r="M645" s="72"/>
      <c r="N645" s="72"/>
    </row>
    <row r="646" spans="13:14" ht="15.75" customHeight="1" x14ac:dyDescent="0.25">
      <c r="M646" s="72"/>
      <c r="N646" s="72"/>
    </row>
    <row r="647" spans="13:14" ht="15.75" customHeight="1" x14ac:dyDescent="0.25">
      <c r="M647" s="72"/>
      <c r="N647" s="72"/>
    </row>
    <row r="648" spans="13:14" ht="15.75" customHeight="1" x14ac:dyDescent="0.25">
      <c r="M648" s="72"/>
      <c r="N648" s="72"/>
    </row>
    <row r="649" spans="13:14" ht="15.75" customHeight="1" x14ac:dyDescent="0.25">
      <c r="M649" s="72"/>
      <c r="N649" s="72"/>
    </row>
    <row r="650" spans="13:14" ht="15.75" customHeight="1" x14ac:dyDescent="0.25">
      <c r="M650" s="72"/>
      <c r="N650" s="72"/>
    </row>
    <row r="651" spans="13:14" ht="15.75" customHeight="1" x14ac:dyDescent="0.25">
      <c r="M651" s="72"/>
      <c r="N651" s="72"/>
    </row>
    <row r="652" spans="13:14" ht="15.75" customHeight="1" x14ac:dyDescent="0.25">
      <c r="M652" s="72"/>
      <c r="N652" s="72"/>
    </row>
    <row r="653" spans="13:14" ht="15.75" customHeight="1" x14ac:dyDescent="0.25">
      <c r="M653" s="72"/>
      <c r="N653" s="72"/>
    </row>
    <row r="654" spans="13:14" ht="15.75" customHeight="1" x14ac:dyDescent="0.25">
      <c r="M654" s="72"/>
      <c r="N654" s="72"/>
    </row>
    <row r="655" spans="13:14" ht="15.75" customHeight="1" x14ac:dyDescent="0.25">
      <c r="M655" s="72"/>
      <c r="N655" s="72"/>
    </row>
    <row r="656" spans="13:14" ht="15.75" customHeight="1" x14ac:dyDescent="0.25">
      <c r="M656" s="72"/>
      <c r="N656" s="72"/>
    </row>
    <row r="657" spans="13:14" ht="15.75" customHeight="1" x14ac:dyDescent="0.25">
      <c r="M657" s="72"/>
      <c r="N657" s="72"/>
    </row>
    <row r="658" spans="13:14" ht="15.75" customHeight="1" x14ac:dyDescent="0.25">
      <c r="M658" s="72"/>
      <c r="N658" s="72"/>
    </row>
    <row r="659" spans="13:14" ht="15.75" customHeight="1" x14ac:dyDescent="0.25">
      <c r="M659" s="72"/>
      <c r="N659" s="72"/>
    </row>
    <row r="660" spans="13:14" ht="15.75" customHeight="1" x14ac:dyDescent="0.25">
      <c r="M660" s="72"/>
      <c r="N660" s="72"/>
    </row>
    <row r="661" spans="13:14" ht="15.75" customHeight="1" x14ac:dyDescent="0.25">
      <c r="M661" s="72"/>
      <c r="N661" s="72"/>
    </row>
    <row r="662" spans="13:14" ht="15.75" customHeight="1" x14ac:dyDescent="0.25">
      <c r="M662" s="72"/>
      <c r="N662" s="72"/>
    </row>
    <row r="663" spans="13:14" ht="15.75" customHeight="1" x14ac:dyDescent="0.25">
      <c r="M663" s="72"/>
      <c r="N663" s="72"/>
    </row>
    <row r="664" spans="13:14" ht="15.75" customHeight="1" x14ac:dyDescent="0.25">
      <c r="M664" s="72"/>
      <c r="N664" s="72"/>
    </row>
    <row r="665" spans="13:14" ht="15.75" customHeight="1" x14ac:dyDescent="0.25">
      <c r="M665" s="72"/>
      <c r="N665" s="72"/>
    </row>
    <row r="666" spans="13:14" ht="15.75" customHeight="1" x14ac:dyDescent="0.25">
      <c r="M666" s="72"/>
      <c r="N666" s="72"/>
    </row>
    <row r="667" spans="13:14" ht="15.75" customHeight="1" x14ac:dyDescent="0.25">
      <c r="M667" s="72"/>
      <c r="N667" s="72"/>
    </row>
    <row r="668" spans="13:14" ht="15.75" customHeight="1" x14ac:dyDescent="0.25">
      <c r="M668" s="72"/>
      <c r="N668" s="72"/>
    </row>
    <row r="669" spans="13:14" ht="15.75" customHeight="1" x14ac:dyDescent="0.25">
      <c r="M669" s="72"/>
      <c r="N669" s="72"/>
    </row>
    <row r="670" spans="13:14" ht="15.75" customHeight="1" x14ac:dyDescent="0.25">
      <c r="M670" s="72"/>
      <c r="N670" s="72"/>
    </row>
    <row r="671" spans="13:14" ht="15.75" customHeight="1" x14ac:dyDescent="0.25">
      <c r="M671" s="72"/>
      <c r="N671" s="72"/>
    </row>
    <row r="672" spans="13:14" ht="15.75" customHeight="1" x14ac:dyDescent="0.25">
      <c r="M672" s="72"/>
      <c r="N672" s="72"/>
    </row>
    <row r="673" spans="13:14" ht="15.75" customHeight="1" x14ac:dyDescent="0.25">
      <c r="M673" s="72"/>
      <c r="N673" s="72"/>
    </row>
    <row r="674" spans="13:14" ht="15.75" customHeight="1" x14ac:dyDescent="0.25">
      <c r="M674" s="72"/>
      <c r="N674" s="72"/>
    </row>
    <row r="675" spans="13:14" ht="15.75" customHeight="1" x14ac:dyDescent="0.25">
      <c r="M675" s="72"/>
      <c r="N675" s="72"/>
    </row>
    <row r="676" spans="13:14" ht="15.75" customHeight="1" x14ac:dyDescent="0.25">
      <c r="M676" s="72"/>
      <c r="N676" s="72"/>
    </row>
    <row r="677" spans="13:14" ht="15.75" customHeight="1" x14ac:dyDescent="0.25">
      <c r="M677" s="72"/>
      <c r="N677" s="72"/>
    </row>
    <row r="678" spans="13:14" ht="15.75" customHeight="1" x14ac:dyDescent="0.25">
      <c r="M678" s="72"/>
      <c r="N678" s="72"/>
    </row>
    <row r="679" spans="13:14" ht="15.75" customHeight="1" x14ac:dyDescent="0.25">
      <c r="M679" s="72"/>
      <c r="N679" s="72"/>
    </row>
    <row r="680" spans="13:14" ht="15.75" customHeight="1" x14ac:dyDescent="0.25">
      <c r="M680" s="72"/>
      <c r="N680" s="72"/>
    </row>
    <row r="681" spans="13:14" ht="15.75" customHeight="1" x14ac:dyDescent="0.25">
      <c r="M681" s="72"/>
      <c r="N681" s="72"/>
    </row>
    <row r="682" spans="13:14" ht="15.75" customHeight="1" x14ac:dyDescent="0.25">
      <c r="M682" s="72"/>
      <c r="N682" s="72"/>
    </row>
    <row r="683" spans="13:14" ht="15.75" customHeight="1" x14ac:dyDescent="0.25">
      <c r="M683" s="72"/>
      <c r="N683" s="72"/>
    </row>
    <row r="684" spans="13:14" ht="15.75" customHeight="1" x14ac:dyDescent="0.25">
      <c r="M684" s="72"/>
      <c r="N684" s="72"/>
    </row>
    <row r="685" spans="13:14" ht="15.75" customHeight="1" x14ac:dyDescent="0.25">
      <c r="M685" s="72"/>
      <c r="N685" s="72"/>
    </row>
    <row r="686" spans="13:14" ht="15.75" customHeight="1" x14ac:dyDescent="0.25">
      <c r="M686" s="72"/>
      <c r="N686" s="72"/>
    </row>
    <row r="687" spans="13:14" ht="15.75" customHeight="1" x14ac:dyDescent="0.25">
      <c r="M687" s="72"/>
      <c r="N687" s="72"/>
    </row>
    <row r="688" spans="13:14" ht="15.75" customHeight="1" x14ac:dyDescent="0.25">
      <c r="M688" s="72"/>
      <c r="N688" s="72"/>
    </row>
    <row r="689" spans="13:14" ht="15.75" customHeight="1" x14ac:dyDescent="0.25">
      <c r="M689" s="72"/>
      <c r="N689" s="72"/>
    </row>
    <row r="690" spans="13:14" ht="15.75" customHeight="1" x14ac:dyDescent="0.25">
      <c r="M690" s="72"/>
      <c r="N690" s="72"/>
    </row>
    <row r="691" spans="13:14" ht="15.75" customHeight="1" x14ac:dyDescent="0.25">
      <c r="M691" s="72"/>
      <c r="N691" s="72"/>
    </row>
    <row r="692" spans="13:14" ht="15.75" customHeight="1" x14ac:dyDescent="0.25">
      <c r="M692" s="72"/>
      <c r="N692" s="72"/>
    </row>
    <row r="693" spans="13:14" ht="15.75" customHeight="1" x14ac:dyDescent="0.25">
      <c r="M693" s="72"/>
      <c r="N693" s="72"/>
    </row>
    <row r="694" spans="13:14" ht="15.75" customHeight="1" x14ac:dyDescent="0.25">
      <c r="M694" s="72"/>
      <c r="N694" s="72"/>
    </row>
    <row r="695" spans="13:14" ht="15.75" customHeight="1" x14ac:dyDescent="0.25">
      <c r="M695" s="72"/>
      <c r="N695" s="72"/>
    </row>
    <row r="696" spans="13:14" ht="15.75" customHeight="1" x14ac:dyDescent="0.25">
      <c r="M696" s="72"/>
      <c r="N696" s="72"/>
    </row>
    <row r="697" spans="13:14" ht="15.75" customHeight="1" x14ac:dyDescent="0.25">
      <c r="M697" s="72"/>
      <c r="N697" s="72"/>
    </row>
    <row r="698" spans="13:14" ht="15.75" customHeight="1" x14ac:dyDescent="0.25">
      <c r="M698" s="72"/>
      <c r="N698" s="72"/>
    </row>
    <row r="699" spans="13:14" ht="15.75" customHeight="1" x14ac:dyDescent="0.25">
      <c r="M699" s="72"/>
      <c r="N699" s="72"/>
    </row>
    <row r="700" spans="13:14" ht="15.75" customHeight="1" x14ac:dyDescent="0.25">
      <c r="M700" s="72"/>
      <c r="N700" s="72"/>
    </row>
    <row r="701" spans="13:14" ht="15.75" customHeight="1" x14ac:dyDescent="0.25">
      <c r="M701" s="72"/>
      <c r="N701" s="72"/>
    </row>
    <row r="702" spans="13:14" ht="15.75" customHeight="1" x14ac:dyDescent="0.25">
      <c r="M702" s="72"/>
      <c r="N702" s="72"/>
    </row>
    <row r="703" spans="13:14" ht="15.75" customHeight="1" x14ac:dyDescent="0.25">
      <c r="M703" s="72"/>
      <c r="N703" s="72"/>
    </row>
    <row r="704" spans="13:14" ht="15.75" customHeight="1" x14ac:dyDescent="0.25">
      <c r="M704" s="72"/>
      <c r="N704" s="72"/>
    </row>
    <row r="705" spans="13:14" ht="15.75" customHeight="1" x14ac:dyDescent="0.25">
      <c r="M705" s="72"/>
      <c r="N705" s="72"/>
    </row>
    <row r="706" spans="13:14" ht="15.75" customHeight="1" x14ac:dyDescent="0.25">
      <c r="M706" s="72"/>
      <c r="N706" s="72"/>
    </row>
    <row r="707" spans="13:14" ht="15.75" customHeight="1" x14ac:dyDescent="0.25">
      <c r="M707" s="72"/>
      <c r="N707" s="72"/>
    </row>
    <row r="708" spans="13:14" ht="15.75" customHeight="1" x14ac:dyDescent="0.25">
      <c r="M708" s="72"/>
      <c r="N708" s="72"/>
    </row>
    <row r="709" spans="13:14" ht="15.75" customHeight="1" x14ac:dyDescent="0.25">
      <c r="M709" s="72"/>
      <c r="N709" s="72"/>
    </row>
    <row r="710" spans="13:14" ht="15.75" customHeight="1" x14ac:dyDescent="0.25">
      <c r="M710" s="72"/>
      <c r="N710" s="72"/>
    </row>
    <row r="711" spans="13:14" ht="15.75" customHeight="1" x14ac:dyDescent="0.25">
      <c r="M711" s="72"/>
      <c r="N711" s="72"/>
    </row>
    <row r="712" spans="13:14" ht="15.75" customHeight="1" x14ac:dyDescent="0.25">
      <c r="M712" s="72"/>
      <c r="N712" s="72"/>
    </row>
    <row r="713" spans="13:14" ht="15.75" customHeight="1" x14ac:dyDescent="0.25">
      <c r="M713" s="72"/>
      <c r="N713" s="72"/>
    </row>
    <row r="714" spans="13:14" ht="15.75" customHeight="1" x14ac:dyDescent="0.25">
      <c r="M714" s="72"/>
      <c r="N714" s="72"/>
    </row>
    <row r="715" spans="13:14" ht="15.75" customHeight="1" x14ac:dyDescent="0.25">
      <c r="M715" s="72"/>
      <c r="N715" s="72"/>
    </row>
    <row r="716" spans="13:14" ht="15.75" customHeight="1" x14ac:dyDescent="0.25">
      <c r="M716" s="72"/>
      <c r="N716" s="72"/>
    </row>
    <row r="717" spans="13:14" ht="15.75" customHeight="1" x14ac:dyDescent="0.25">
      <c r="M717" s="72"/>
      <c r="N717" s="72"/>
    </row>
    <row r="718" spans="13:14" ht="15.75" customHeight="1" x14ac:dyDescent="0.25">
      <c r="M718" s="72"/>
      <c r="N718" s="72"/>
    </row>
    <row r="719" spans="13:14" ht="15.75" customHeight="1" x14ac:dyDescent="0.25">
      <c r="M719" s="72"/>
      <c r="N719" s="72"/>
    </row>
    <row r="720" spans="13:14" ht="15.75" customHeight="1" x14ac:dyDescent="0.25">
      <c r="M720" s="72"/>
      <c r="N720" s="72"/>
    </row>
    <row r="721" spans="13:14" ht="15.75" customHeight="1" x14ac:dyDescent="0.25">
      <c r="M721" s="72"/>
      <c r="N721" s="72"/>
    </row>
    <row r="722" spans="13:14" ht="15.75" customHeight="1" x14ac:dyDescent="0.25">
      <c r="M722" s="72"/>
      <c r="N722" s="72"/>
    </row>
    <row r="723" spans="13:14" ht="15.75" customHeight="1" x14ac:dyDescent="0.25">
      <c r="M723" s="72"/>
      <c r="N723" s="72"/>
    </row>
    <row r="724" spans="13:14" ht="15.75" customHeight="1" x14ac:dyDescent="0.25">
      <c r="M724" s="72"/>
      <c r="N724" s="72"/>
    </row>
    <row r="725" spans="13:14" ht="15.75" customHeight="1" x14ac:dyDescent="0.25">
      <c r="M725" s="72"/>
      <c r="N725" s="72"/>
    </row>
    <row r="726" spans="13:14" ht="15.75" customHeight="1" x14ac:dyDescent="0.25">
      <c r="M726" s="72"/>
      <c r="N726" s="72"/>
    </row>
    <row r="727" spans="13:14" ht="15.75" customHeight="1" x14ac:dyDescent="0.25">
      <c r="M727" s="72"/>
      <c r="N727" s="72"/>
    </row>
    <row r="728" spans="13:14" ht="15.75" customHeight="1" x14ac:dyDescent="0.25">
      <c r="M728" s="72"/>
      <c r="N728" s="72"/>
    </row>
    <row r="729" spans="13:14" ht="15.75" customHeight="1" x14ac:dyDescent="0.25">
      <c r="M729" s="72"/>
      <c r="N729" s="72"/>
    </row>
    <row r="730" spans="13:14" ht="15.75" customHeight="1" x14ac:dyDescent="0.25">
      <c r="M730" s="72"/>
      <c r="N730" s="72"/>
    </row>
    <row r="731" spans="13:14" ht="15.75" customHeight="1" x14ac:dyDescent="0.25">
      <c r="M731" s="72"/>
      <c r="N731" s="72"/>
    </row>
    <row r="732" spans="13:14" ht="15.75" customHeight="1" x14ac:dyDescent="0.25">
      <c r="M732" s="72"/>
      <c r="N732" s="72"/>
    </row>
    <row r="733" spans="13:14" ht="15.75" customHeight="1" x14ac:dyDescent="0.25">
      <c r="M733" s="72"/>
      <c r="N733" s="72"/>
    </row>
    <row r="734" spans="13:14" ht="15.75" customHeight="1" x14ac:dyDescent="0.25">
      <c r="M734" s="72"/>
      <c r="N734" s="72"/>
    </row>
    <row r="735" spans="13:14" ht="15.75" customHeight="1" x14ac:dyDescent="0.25">
      <c r="M735" s="72"/>
      <c r="N735" s="72"/>
    </row>
    <row r="736" spans="13:14" ht="15.75" customHeight="1" x14ac:dyDescent="0.25">
      <c r="M736" s="72"/>
      <c r="N736" s="72"/>
    </row>
    <row r="737" spans="13:14" ht="15.75" customHeight="1" x14ac:dyDescent="0.25">
      <c r="M737" s="72"/>
      <c r="N737" s="72"/>
    </row>
    <row r="738" spans="13:14" ht="15.75" customHeight="1" x14ac:dyDescent="0.25">
      <c r="M738" s="72"/>
      <c r="N738" s="72"/>
    </row>
    <row r="739" spans="13:14" ht="15.75" customHeight="1" x14ac:dyDescent="0.25">
      <c r="M739" s="72"/>
      <c r="N739" s="72"/>
    </row>
    <row r="740" spans="13:14" ht="15.75" customHeight="1" x14ac:dyDescent="0.25">
      <c r="M740" s="72"/>
      <c r="N740" s="72"/>
    </row>
    <row r="741" spans="13:14" ht="15.75" customHeight="1" x14ac:dyDescent="0.25">
      <c r="M741" s="72"/>
      <c r="N741" s="72"/>
    </row>
    <row r="742" spans="13:14" ht="15.75" customHeight="1" x14ac:dyDescent="0.25">
      <c r="M742" s="72"/>
      <c r="N742" s="72"/>
    </row>
    <row r="743" spans="13:14" ht="15.75" customHeight="1" x14ac:dyDescent="0.25">
      <c r="M743" s="72"/>
      <c r="N743" s="72"/>
    </row>
    <row r="744" spans="13:14" ht="15.75" customHeight="1" x14ac:dyDescent="0.25">
      <c r="M744" s="72"/>
      <c r="N744" s="72"/>
    </row>
    <row r="745" spans="13:14" ht="15.75" customHeight="1" x14ac:dyDescent="0.25">
      <c r="M745" s="72"/>
      <c r="N745" s="72"/>
    </row>
    <row r="746" spans="13:14" ht="15.75" customHeight="1" x14ac:dyDescent="0.25">
      <c r="M746" s="72"/>
      <c r="N746" s="72"/>
    </row>
    <row r="747" spans="13:14" ht="15.75" customHeight="1" x14ac:dyDescent="0.25">
      <c r="M747" s="72"/>
      <c r="N747" s="72"/>
    </row>
    <row r="748" spans="13:14" ht="15.75" customHeight="1" x14ac:dyDescent="0.25">
      <c r="M748" s="72"/>
      <c r="N748" s="72"/>
    </row>
    <row r="749" spans="13:14" ht="15.75" customHeight="1" x14ac:dyDescent="0.25">
      <c r="M749" s="72"/>
      <c r="N749" s="72"/>
    </row>
    <row r="750" spans="13:14" ht="15.75" customHeight="1" x14ac:dyDescent="0.25">
      <c r="M750" s="72"/>
      <c r="N750" s="72"/>
    </row>
    <row r="751" spans="13:14" ht="15.75" customHeight="1" x14ac:dyDescent="0.25">
      <c r="M751" s="72"/>
      <c r="N751" s="72"/>
    </row>
    <row r="752" spans="13:14" ht="15.75" customHeight="1" x14ac:dyDescent="0.25">
      <c r="M752" s="72"/>
      <c r="N752" s="72"/>
    </row>
    <row r="753" spans="13:14" ht="15.75" customHeight="1" x14ac:dyDescent="0.25">
      <c r="M753" s="72"/>
      <c r="N753" s="72"/>
    </row>
    <row r="754" spans="13:14" ht="15.75" customHeight="1" x14ac:dyDescent="0.25">
      <c r="M754" s="72"/>
      <c r="N754" s="72"/>
    </row>
    <row r="755" spans="13:14" ht="15.75" customHeight="1" x14ac:dyDescent="0.25">
      <c r="M755" s="72"/>
      <c r="N755" s="72"/>
    </row>
    <row r="756" spans="13:14" ht="15.75" customHeight="1" x14ac:dyDescent="0.25">
      <c r="M756" s="72"/>
      <c r="N756" s="72"/>
    </row>
    <row r="757" spans="13:14" ht="15.75" customHeight="1" x14ac:dyDescent="0.25">
      <c r="M757" s="72"/>
      <c r="N757" s="72"/>
    </row>
    <row r="758" spans="13:14" ht="15.75" customHeight="1" x14ac:dyDescent="0.25">
      <c r="M758" s="72"/>
      <c r="N758" s="72"/>
    </row>
    <row r="759" spans="13:14" ht="15.75" customHeight="1" x14ac:dyDescent="0.25">
      <c r="M759" s="72"/>
      <c r="N759" s="72"/>
    </row>
    <row r="760" spans="13:14" ht="15.75" customHeight="1" x14ac:dyDescent="0.25">
      <c r="M760" s="72"/>
      <c r="N760" s="72"/>
    </row>
    <row r="761" spans="13:14" ht="15.75" customHeight="1" x14ac:dyDescent="0.25">
      <c r="M761" s="72"/>
      <c r="N761" s="72"/>
    </row>
    <row r="762" spans="13:14" ht="15.75" customHeight="1" x14ac:dyDescent="0.25">
      <c r="M762" s="72"/>
      <c r="N762" s="72"/>
    </row>
    <row r="763" spans="13:14" ht="15.75" customHeight="1" x14ac:dyDescent="0.25">
      <c r="M763" s="72"/>
      <c r="N763" s="72"/>
    </row>
    <row r="764" spans="13:14" ht="15.75" customHeight="1" x14ac:dyDescent="0.25">
      <c r="M764" s="72"/>
      <c r="N764" s="72"/>
    </row>
    <row r="765" spans="13:14" ht="15.75" customHeight="1" x14ac:dyDescent="0.25">
      <c r="M765" s="72"/>
      <c r="N765" s="72"/>
    </row>
    <row r="766" spans="13:14" ht="15.75" customHeight="1" x14ac:dyDescent="0.25">
      <c r="M766" s="72"/>
      <c r="N766" s="72"/>
    </row>
    <row r="767" spans="13:14" ht="15.75" customHeight="1" x14ac:dyDescent="0.25">
      <c r="M767" s="72"/>
      <c r="N767" s="72"/>
    </row>
    <row r="768" spans="13:14" ht="15.75" customHeight="1" x14ac:dyDescent="0.25">
      <c r="M768" s="72"/>
      <c r="N768" s="72"/>
    </row>
    <row r="769" spans="13:14" ht="15.75" customHeight="1" x14ac:dyDescent="0.25">
      <c r="M769" s="72"/>
      <c r="N769" s="72"/>
    </row>
    <row r="770" spans="13:14" ht="15.75" customHeight="1" x14ac:dyDescent="0.25">
      <c r="M770" s="72"/>
      <c r="N770" s="72"/>
    </row>
    <row r="771" spans="13:14" ht="15.75" customHeight="1" x14ac:dyDescent="0.25">
      <c r="M771" s="72"/>
      <c r="N771" s="72"/>
    </row>
    <row r="772" spans="13:14" ht="15.75" customHeight="1" x14ac:dyDescent="0.25">
      <c r="M772" s="72"/>
      <c r="N772" s="72"/>
    </row>
    <row r="773" spans="13:14" ht="15.75" customHeight="1" x14ac:dyDescent="0.25">
      <c r="M773" s="72"/>
      <c r="N773" s="72"/>
    </row>
    <row r="774" spans="13:14" ht="15.75" customHeight="1" x14ac:dyDescent="0.25">
      <c r="M774" s="72"/>
      <c r="N774" s="72"/>
    </row>
    <row r="775" spans="13:14" ht="15.75" customHeight="1" x14ac:dyDescent="0.25">
      <c r="M775" s="72"/>
      <c r="N775" s="72"/>
    </row>
    <row r="776" spans="13:14" ht="15.75" customHeight="1" x14ac:dyDescent="0.25">
      <c r="M776" s="72"/>
      <c r="N776" s="72"/>
    </row>
    <row r="777" spans="13:14" ht="15.75" customHeight="1" x14ac:dyDescent="0.25">
      <c r="M777" s="72"/>
      <c r="N777" s="72"/>
    </row>
    <row r="778" spans="13:14" ht="15.75" customHeight="1" x14ac:dyDescent="0.25">
      <c r="M778" s="72"/>
      <c r="N778" s="72"/>
    </row>
    <row r="779" spans="13:14" ht="15.75" customHeight="1" x14ac:dyDescent="0.25">
      <c r="M779" s="72"/>
      <c r="N779" s="72"/>
    </row>
    <row r="780" spans="13:14" ht="15.75" customHeight="1" x14ac:dyDescent="0.25">
      <c r="M780" s="72"/>
      <c r="N780" s="72"/>
    </row>
    <row r="781" spans="13:14" ht="15.75" customHeight="1" x14ac:dyDescent="0.25">
      <c r="M781" s="72"/>
      <c r="N781" s="72"/>
    </row>
    <row r="782" spans="13:14" ht="15.75" customHeight="1" x14ac:dyDescent="0.25">
      <c r="M782" s="72"/>
      <c r="N782" s="72"/>
    </row>
    <row r="783" spans="13:14" ht="15.75" customHeight="1" x14ac:dyDescent="0.25">
      <c r="M783" s="72"/>
      <c r="N783" s="72"/>
    </row>
    <row r="784" spans="13:14" ht="15.75" customHeight="1" x14ac:dyDescent="0.25">
      <c r="M784" s="72"/>
      <c r="N784" s="72"/>
    </row>
    <row r="785" spans="13:14" ht="15.75" customHeight="1" x14ac:dyDescent="0.25">
      <c r="M785" s="72"/>
      <c r="N785" s="72"/>
    </row>
    <row r="786" spans="13:14" ht="15.75" customHeight="1" x14ac:dyDescent="0.25">
      <c r="M786" s="72"/>
      <c r="N786" s="72"/>
    </row>
    <row r="787" spans="13:14" ht="15.75" customHeight="1" x14ac:dyDescent="0.25">
      <c r="M787" s="72"/>
      <c r="N787" s="72"/>
    </row>
    <row r="788" spans="13:14" ht="15.75" customHeight="1" x14ac:dyDescent="0.25">
      <c r="M788" s="72"/>
      <c r="N788" s="72"/>
    </row>
    <row r="789" spans="13:14" ht="15.75" customHeight="1" x14ac:dyDescent="0.25">
      <c r="M789" s="72"/>
      <c r="N789" s="72"/>
    </row>
    <row r="790" spans="13:14" ht="15.75" customHeight="1" x14ac:dyDescent="0.25">
      <c r="M790" s="72"/>
      <c r="N790" s="72"/>
    </row>
    <row r="791" spans="13:14" ht="15.75" customHeight="1" x14ac:dyDescent="0.25">
      <c r="M791" s="72"/>
      <c r="N791" s="72"/>
    </row>
    <row r="792" spans="13:14" ht="15.75" customHeight="1" x14ac:dyDescent="0.25">
      <c r="M792" s="72"/>
      <c r="N792" s="72"/>
    </row>
    <row r="793" spans="13:14" ht="15.75" customHeight="1" x14ac:dyDescent="0.25">
      <c r="M793" s="72"/>
      <c r="N793" s="72"/>
    </row>
    <row r="794" spans="13:14" ht="15.75" customHeight="1" x14ac:dyDescent="0.25">
      <c r="M794" s="72"/>
      <c r="N794" s="72"/>
    </row>
    <row r="795" spans="13:14" ht="15.75" customHeight="1" x14ac:dyDescent="0.25">
      <c r="M795" s="72"/>
      <c r="N795" s="72"/>
    </row>
    <row r="796" spans="13:14" ht="15.75" customHeight="1" x14ac:dyDescent="0.25">
      <c r="M796" s="72"/>
      <c r="N796" s="72"/>
    </row>
    <row r="797" spans="13:14" ht="15.75" customHeight="1" x14ac:dyDescent="0.25">
      <c r="M797" s="72"/>
      <c r="N797" s="72"/>
    </row>
    <row r="798" spans="13:14" ht="15.75" customHeight="1" x14ac:dyDescent="0.25">
      <c r="M798" s="72"/>
      <c r="N798" s="72"/>
    </row>
    <row r="799" spans="13:14" ht="15.75" customHeight="1" x14ac:dyDescent="0.25">
      <c r="M799" s="72"/>
      <c r="N799" s="72"/>
    </row>
    <row r="800" spans="13:14" ht="15.75" customHeight="1" x14ac:dyDescent="0.25">
      <c r="M800" s="72"/>
      <c r="N800" s="72"/>
    </row>
    <row r="801" spans="13:14" ht="15.75" customHeight="1" x14ac:dyDescent="0.25">
      <c r="M801" s="72"/>
      <c r="N801" s="72"/>
    </row>
    <row r="802" spans="13:14" ht="15.75" customHeight="1" x14ac:dyDescent="0.25">
      <c r="M802" s="72"/>
      <c r="N802" s="72"/>
    </row>
    <row r="803" spans="13:14" ht="15.75" customHeight="1" x14ac:dyDescent="0.25">
      <c r="M803" s="72"/>
      <c r="N803" s="72"/>
    </row>
    <row r="804" spans="13:14" ht="15.75" customHeight="1" x14ac:dyDescent="0.25">
      <c r="M804" s="72"/>
      <c r="N804" s="72"/>
    </row>
    <row r="805" spans="13:14" ht="15.75" customHeight="1" x14ac:dyDescent="0.25">
      <c r="M805" s="72"/>
      <c r="N805" s="72"/>
    </row>
    <row r="806" spans="13:14" ht="15.75" customHeight="1" x14ac:dyDescent="0.25">
      <c r="M806" s="72"/>
      <c r="N806" s="72"/>
    </row>
    <row r="807" spans="13:14" ht="15.75" customHeight="1" x14ac:dyDescent="0.25">
      <c r="M807" s="72"/>
      <c r="N807" s="72"/>
    </row>
    <row r="808" spans="13:14" ht="15.75" customHeight="1" x14ac:dyDescent="0.25">
      <c r="M808" s="72"/>
      <c r="N808" s="72"/>
    </row>
    <row r="809" spans="13:14" ht="15.75" customHeight="1" x14ac:dyDescent="0.25">
      <c r="M809" s="72"/>
      <c r="N809" s="72"/>
    </row>
    <row r="810" spans="13:14" ht="15.75" customHeight="1" x14ac:dyDescent="0.25">
      <c r="M810" s="72"/>
      <c r="N810" s="72"/>
    </row>
    <row r="811" spans="13:14" ht="15.75" customHeight="1" x14ac:dyDescent="0.25">
      <c r="M811" s="72"/>
      <c r="N811" s="72"/>
    </row>
    <row r="812" spans="13:14" ht="15.75" customHeight="1" x14ac:dyDescent="0.25">
      <c r="M812" s="72"/>
      <c r="N812" s="72"/>
    </row>
    <row r="813" spans="13:14" ht="15.75" customHeight="1" x14ac:dyDescent="0.25">
      <c r="M813" s="72"/>
      <c r="N813" s="72"/>
    </row>
    <row r="814" spans="13:14" ht="15.75" customHeight="1" x14ac:dyDescent="0.25">
      <c r="M814" s="72"/>
      <c r="N814" s="72"/>
    </row>
    <row r="815" spans="13:14" ht="15.75" customHeight="1" x14ac:dyDescent="0.25">
      <c r="M815" s="72"/>
      <c r="N815" s="72"/>
    </row>
    <row r="816" spans="13:14" ht="15.75" customHeight="1" x14ac:dyDescent="0.25">
      <c r="M816" s="72"/>
      <c r="N816" s="72"/>
    </row>
    <row r="817" spans="13:14" ht="15.75" customHeight="1" x14ac:dyDescent="0.25">
      <c r="M817" s="72"/>
      <c r="N817" s="72"/>
    </row>
    <row r="818" spans="13:14" ht="15.75" customHeight="1" x14ac:dyDescent="0.25">
      <c r="M818" s="72"/>
      <c r="N818" s="72"/>
    </row>
    <row r="819" spans="13:14" ht="15.75" customHeight="1" x14ac:dyDescent="0.25">
      <c r="M819" s="72"/>
      <c r="N819" s="72"/>
    </row>
    <row r="820" spans="13:14" ht="15.75" customHeight="1" x14ac:dyDescent="0.25">
      <c r="M820" s="72"/>
      <c r="N820" s="72"/>
    </row>
    <row r="821" spans="13:14" ht="15.75" customHeight="1" x14ac:dyDescent="0.25">
      <c r="M821" s="72"/>
      <c r="N821" s="72"/>
    </row>
    <row r="822" spans="13:14" ht="15.75" customHeight="1" x14ac:dyDescent="0.25">
      <c r="M822" s="72"/>
      <c r="N822" s="72"/>
    </row>
    <row r="823" spans="13:14" ht="15.75" customHeight="1" x14ac:dyDescent="0.25">
      <c r="M823" s="72"/>
      <c r="N823" s="72"/>
    </row>
    <row r="824" spans="13:14" ht="15.75" customHeight="1" x14ac:dyDescent="0.25">
      <c r="M824" s="72"/>
      <c r="N824" s="72"/>
    </row>
    <row r="825" spans="13:14" ht="15.75" customHeight="1" x14ac:dyDescent="0.25">
      <c r="M825" s="72"/>
      <c r="N825" s="72"/>
    </row>
    <row r="826" spans="13:14" ht="15.75" customHeight="1" x14ac:dyDescent="0.25">
      <c r="M826" s="72"/>
      <c r="N826" s="72"/>
    </row>
    <row r="827" spans="13:14" ht="15.75" customHeight="1" x14ac:dyDescent="0.25">
      <c r="M827" s="72"/>
      <c r="N827" s="72"/>
    </row>
    <row r="828" spans="13:14" ht="15.75" customHeight="1" x14ac:dyDescent="0.25">
      <c r="M828" s="72"/>
      <c r="N828" s="72"/>
    </row>
    <row r="829" spans="13:14" ht="15.75" customHeight="1" x14ac:dyDescent="0.25">
      <c r="M829" s="72"/>
      <c r="N829" s="72"/>
    </row>
    <row r="830" spans="13:14" ht="15.75" customHeight="1" x14ac:dyDescent="0.25">
      <c r="M830" s="72"/>
      <c r="N830" s="72"/>
    </row>
    <row r="831" spans="13:14" ht="15.75" customHeight="1" x14ac:dyDescent="0.25">
      <c r="M831" s="72"/>
      <c r="N831" s="72"/>
    </row>
    <row r="832" spans="13:14" ht="15.75" customHeight="1" x14ac:dyDescent="0.25">
      <c r="M832" s="72"/>
      <c r="N832" s="72"/>
    </row>
    <row r="833" spans="13:14" ht="15.75" customHeight="1" x14ac:dyDescent="0.25">
      <c r="M833" s="72"/>
      <c r="N833" s="72"/>
    </row>
    <row r="834" spans="13:14" ht="15.75" customHeight="1" x14ac:dyDescent="0.25">
      <c r="M834" s="72"/>
      <c r="N834" s="72"/>
    </row>
    <row r="835" spans="13:14" ht="15.75" customHeight="1" x14ac:dyDescent="0.25">
      <c r="M835" s="72"/>
      <c r="N835" s="72"/>
    </row>
    <row r="836" spans="13:14" ht="15.75" customHeight="1" x14ac:dyDescent="0.25">
      <c r="M836" s="72"/>
      <c r="N836" s="72"/>
    </row>
    <row r="837" spans="13:14" ht="15.75" customHeight="1" x14ac:dyDescent="0.25">
      <c r="M837" s="72"/>
      <c r="N837" s="72"/>
    </row>
    <row r="838" spans="13:14" ht="15.75" customHeight="1" x14ac:dyDescent="0.25">
      <c r="M838" s="72"/>
      <c r="N838" s="72"/>
    </row>
    <row r="839" spans="13:14" ht="15.75" customHeight="1" x14ac:dyDescent="0.25">
      <c r="M839" s="72"/>
      <c r="N839" s="72"/>
    </row>
    <row r="840" spans="13:14" ht="15.75" customHeight="1" x14ac:dyDescent="0.25">
      <c r="M840" s="72"/>
      <c r="N840" s="72"/>
    </row>
    <row r="841" spans="13:14" ht="15.75" customHeight="1" x14ac:dyDescent="0.25">
      <c r="M841" s="72"/>
      <c r="N841" s="72"/>
    </row>
    <row r="842" spans="13:14" ht="15.75" customHeight="1" x14ac:dyDescent="0.25">
      <c r="M842" s="72"/>
      <c r="N842" s="72"/>
    </row>
    <row r="843" spans="13:14" ht="15.75" customHeight="1" x14ac:dyDescent="0.25">
      <c r="M843" s="72"/>
      <c r="N843" s="72"/>
    </row>
    <row r="844" spans="13:14" ht="15.75" customHeight="1" x14ac:dyDescent="0.25">
      <c r="M844" s="72"/>
      <c r="N844" s="72"/>
    </row>
    <row r="845" spans="13:14" ht="15.75" customHeight="1" x14ac:dyDescent="0.25">
      <c r="M845" s="72"/>
      <c r="N845" s="72"/>
    </row>
    <row r="846" spans="13:14" ht="15.75" customHeight="1" x14ac:dyDescent="0.25">
      <c r="M846" s="72"/>
      <c r="N846" s="72"/>
    </row>
    <row r="847" spans="13:14" ht="15.75" customHeight="1" x14ac:dyDescent="0.25">
      <c r="M847" s="72"/>
      <c r="N847" s="72"/>
    </row>
    <row r="848" spans="13:14" ht="15.75" customHeight="1" x14ac:dyDescent="0.25">
      <c r="M848" s="72"/>
      <c r="N848" s="72"/>
    </row>
    <row r="849" spans="13:14" ht="15.75" customHeight="1" x14ac:dyDescent="0.25">
      <c r="M849" s="72"/>
      <c r="N849" s="72"/>
    </row>
    <row r="850" spans="13:14" ht="15.75" customHeight="1" x14ac:dyDescent="0.25">
      <c r="M850" s="72"/>
      <c r="N850" s="72"/>
    </row>
    <row r="851" spans="13:14" ht="15.75" customHeight="1" x14ac:dyDescent="0.25">
      <c r="M851" s="72"/>
      <c r="N851" s="72"/>
    </row>
    <row r="852" spans="13:14" ht="15.75" customHeight="1" x14ac:dyDescent="0.25">
      <c r="M852" s="72"/>
      <c r="N852" s="72"/>
    </row>
    <row r="853" spans="13:14" ht="15.75" customHeight="1" x14ac:dyDescent="0.25">
      <c r="M853" s="72"/>
      <c r="N853" s="72"/>
    </row>
    <row r="854" spans="13:14" ht="15.75" customHeight="1" x14ac:dyDescent="0.25">
      <c r="M854" s="72"/>
      <c r="N854" s="72"/>
    </row>
    <row r="855" spans="13:14" ht="15.75" customHeight="1" x14ac:dyDescent="0.25">
      <c r="M855" s="72"/>
      <c r="N855" s="72"/>
    </row>
    <row r="856" spans="13:14" ht="15.75" customHeight="1" x14ac:dyDescent="0.25">
      <c r="M856" s="72"/>
      <c r="N856" s="72"/>
    </row>
    <row r="857" spans="13:14" ht="15.75" customHeight="1" x14ac:dyDescent="0.25">
      <c r="M857" s="72"/>
      <c r="N857" s="72"/>
    </row>
    <row r="858" spans="13:14" ht="15.75" customHeight="1" x14ac:dyDescent="0.25">
      <c r="M858" s="72"/>
      <c r="N858" s="72"/>
    </row>
    <row r="859" spans="13:14" ht="15.75" customHeight="1" x14ac:dyDescent="0.25">
      <c r="M859" s="72"/>
      <c r="N859" s="72"/>
    </row>
    <row r="860" spans="13:14" ht="15.75" customHeight="1" x14ac:dyDescent="0.25">
      <c r="M860" s="72"/>
      <c r="N860" s="72"/>
    </row>
    <row r="861" spans="13:14" ht="15.75" customHeight="1" x14ac:dyDescent="0.25">
      <c r="M861" s="72"/>
      <c r="N861" s="72"/>
    </row>
    <row r="862" spans="13:14" ht="15.75" customHeight="1" x14ac:dyDescent="0.25">
      <c r="M862" s="72"/>
      <c r="N862" s="72"/>
    </row>
    <row r="863" spans="13:14" ht="15.75" customHeight="1" x14ac:dyDescent="0.25">
      <c r="M863" s="72"/>
      <c r="N863" s="72"/>
    </row>
    <row r="864" spans="13:14" ht="15.75" customHeight="1" x14ac:dyDescent="0.25">
      <c r="M864" s="72"/>
      <c r="N864" s="72"/>
    </row>
    <row r="865" spans="13:14" ht="15.75" customHeight="1" x14ac:dyDescent="0.25">
      <c r="M865" s="72"/>
      <c r="N865" s="72"/>
    </row>
    <row r="866" spans="13:14" ht="15.75" customHeight="1" x14ac:dyDescent="0.25">
      <c r="M866" s="72"/>
      <c r="N866" s="72"/>
    </row>
    <row r="867" spans="13:14" ht="15.75" customHeight="1" x14ac:dyDescent="0.25">
      <c r="M867" s="72"/>
      <c r="N867" s="72"/>
    </row>
    <row r="868" spans="13:14" ht="15.75" customHeight="1" x14ac:dyDescent="0.25">
      <c r="M868" s="72"/>
      <c r="N868" s="72"/>
    </row>
    <row r="869" spans="13:14" ht="15.75" customHeight="1" x14ac:dyDescent="0.25">
      <c r="M869" s="72"/>
      <c r="N869" s="72"/>
    </row>
    <row r="870" spans="13:14" ht="15.75" customHeight="1" x14ac:dyDescent="0.25">
      <c r="M870" s="72"/>
      <c r="N870" s="72"/>
    </row>
    <row r="871" spans="13:14" ht="15.75" customHeight="1" x14ac:dyDescent="0.25">
      <c r="M871" s="72"/>
      <c r="N871" s="72"/>
    </row>
    <row r="872" spans="13:14" ht="15.75" customHeight="1" x14ac:dyDescent="0.25">
      <c r="M872" s="72"/>
      <c r="N872" s="72"/>
    </row>
    <row r="873" spans="13:14" ht="15.75" customHeight="1" x14ac:dyDescent="0.25">
      <c r="M873" s="72"/>
      <c r="N873" s="72"/>
    </row>
    <row r="874" spans="13:14" ht="15.75" customHeight="1" x14ac:dyDescent="0.25">
      <c r="M874" s="72"/>
      <c r="N874" s="72"/>
    </row>
    <row r="875" spans="13:14" ht="15.75" customHeight="1" x14ac:dyDescent="0.25">
      <c r="M875" s="72"/>
      <c r="N875" s="72"/>
    </row>
    <row r="876" spans="13:14" ht="15.75" customHeight="1" x14ac:dyDescent="0.25">
      <c r="M876" s="72"/>
      <c r="N876" s="72"/>
    </row>
    <row r="877" spans="13:14" ht="15.75" customHeight="1" x14ac:dyDescent="0.25">
      <c r="M877" s="72"/>
      <c r="N877" s="72"/>
    </row>
    <row r="878" spans="13:14" ht="15.75" customHeight="1" x14ac:dyDescent="0.25">
      <c r="M878" s="72"/>
      <c r="N878" s="72"/>
    </row>
    <row r="879" spans="13:14" ht="15.75" customHeight="1" x14ac:dyDescent="0.25">
      <c r="M879" s="72"/>
      <c r="N879" s="72"/>
    </row>
    <row r="880" spans="13:14" ht="15.75" customHeight="1" x14ac:dyDescent="0.25">
      <c r="M880" s="72"/>
      <c r="N880" s="72"/>
    </row>
    <row r="881" spans="13:14" ht="15.75" customHeight="1" x14ac:dyDescent="0.25">
      <c r="M881" s="72"/>
      <c r="N881" s="72"/>
    </row>
    <row r="882" spans="13:14" ht="15.75" customHeight="1" x14ac:dyDescent="0.25">
      <c r="M882" s="72"/>
      <c r="N882" s="72"/>
    </row>
    <row r="883" spans="13:14" ht="15.75" customHeight="1" x14ac:dyDescent="0.25">
      <c r="M883" s="72"/>
      <c r="N883" s="72"/>
    </row>
    <row r="884" spans="13:14" ht="15.75" customHeight="1" x14ac:dyDescent="0.25">
      <c r="M884" s="72"/>
      <c r="N884" s="72"/>
    </row>
    <row r="885" spans="13:14" ht="15.75" customHeight="1" x14ac:dyDescent="0.25">
      <c r="M885" s="72"/>
      <c r="N885" s="72"/>
    </row>
    <row r="886" spans="13:14" ht="15.75" customHeight="1" x14ac:dyDescent="0.25">
      <c r="M886" s="72"/>
      <c r="N886" s="72"/>
    </row>
    <row r="887" spans="13:14" ht="15.75" customHeight="1" x14ac:dyDescent="0.25">
      <c r="M887" s="72"/>
      <c r="N887" s="72"/>
    </row>
    <row r="888" spans="13:14" ht="15.75" customHeight="1" x14ac:dyDescent="0.25">
      <c r="M888" s="72"/>
      <c r="N888" s="72"/>
    </row>
    <row r="889" spans="13:14" ht="15.75" customHeight="1" x14ac:dyDescent="0.25">
      <c r="M889" s="72"/>
      <c r="N889" s="72"/>
    </row>
    <row r="890" spans="13:14" ht="15.75" customHeight="1" x14ac:dyDescent="0.25">
      <c r="M890" s="72"/>
      <c r="N890" s="72"/>
    </row>
    <row r="891" spans="13:14" ht="15.75" customHeight="1" x14ac:dyDescent="0.25">
      <c r="M891" s="72"/>
      <c r="N891" s="72"/>
    </row>
    <row r="892" spans="13:14" ht="15.75" customHeight="1" x14ac:dyDescent="0.25">
      <c r="M892" s="72"/>
      <c r="N892" s="72"/>
    </row>
    <row r="893" spans="13:14" ht="15.75" customHeight="1" x14ac:dyDescent="0.25">
      <c r="M893" s="72"/>
      <c r="N893" s="72"/>
    </row>
    <row r="894" spans="13:14" ht="15.75" customHeight="1" x14ac:dyDescent="0.25">
      <c r="M894" s="72"/>
      <c r="N894" s="72"/>
    </row>
    <row r="895" spans="13:14" ht="15.75" customHeight="1" x14ac:dyDescent="0.25">
      <c r="M895" s="72"/>
      <c r="N895" s="72"/>
    </row>
    <row r="896" spans="13:14" ht="15.75" customHeight="1" x14ac:dyDescent="0.25">
      <c r="M896" s="72"/>
      <c r="N896" s="72"/>
    </row>
    <row r="897" spans="13:14" ht="15.75" customHeight="1" x14ac:dyDescent="0.25">
      <c r="M897" s="72"/>
      <c r="N897" s="72"/>
    </row>
    <row r="898" spans="13:14" ht="15.75" customHeight="1" x14ac:dyDescent="0.25">
      <c r="M898" s="72"/>
      <c r="N898" s="72"/>
    </row>
    <row r="899" spans="13:14" ht="15.75" customHeight="1" x14ac:dyDescent="0.25">
      <c r="M899" s="72"/>
      <c r="N899" s="72"/>
    </row>
    <row r="900" spans="13:14" ht="15.75" customHeight="1" x14ac:dyDescent="0.25">
      <c r="M900" s="72"/>
      <c r="N900" s="72"/>
    </row>
    <row r="901" spans="13:14" ht="15.75" customHeight="1" x14ac:dyDescent="0.25">
      <c r="M901" s="72"/>
      <c r="N901" s="72"/>
    </row>
    <row r="902" spans="13:14" ht="15.75" customHeight="1" x14ac:dyDescent="0.25">
      <c r="M902" s="72"/>
      <c r="N902" s="72"/>
    </row>
    <row r="903" spans="13:14" ht="15.75" customHeight="1" x14ac:dyDescent="0.25">
      <c r="M903" s="72"/>
      <c r="N903" s="72"/>
    </row>
    <row r="904" spans="13:14" ht="15.75" customHeight="1" x14ac:dyDescent="0.25">
      <c r="M904" s="72"/>
      <c r="N904" s="72"/>
    </row>
    <row r="905" spans="13:14" ht="15.75" customHeight="1" x14ac:dyDescent="0.25">
      <c r="M905" s="72"/>
      <c r="N905" s="72"/>
    </row>
    <row r="906" spans="13:14" ht="15.75" customHeight="1" x14ac:dyDescent="0.25">
      <c r="M906" s="72"/>
      <c r="N906" s="72"/>
    </row>
    <row r="907" spans="13:14" ht="15.75" customHeight="1" x14ac:dyDescent="0.25">
      <c r="M907" s="72"/>
      <c r="N907" s="72"/>
    </row>
    <row r="908" spans="13:14" ht="15.75" customHeight="1" x14ac:dyDescent="0.25">
      <c r="M908" s="72"/>
      <c r="N908" s="72"/>
    </row>
    <row r="909" spans="13:14" ht="15.75" customHeight="1" x14ac:dyDescent="0.25">
      <c r="M909" s="72"/>
      <c r="N909" s="72"/>
    </row>
    <row r="910" spans="13:14" ht="15.75" customHeight="1" x14ac:dyDescent="0.25">
      <c r="M910" s="72"/>
      <c r="N910" s="72"/>
    </row>
    <row r="911" spans="13:14" ht="15.75" customHeight="1" x14ac:dyDescent="0.25">
      <c r="M911" s="72"/>
      <c r="N911" s="72"/>
    </row>
    <row r="912" spans="13:14" ht="15.75" customHeight="1" x14ac:dyDescent="0.25">
      <c r="M912" s="72"/>
      <c r="N912" s="72"/>
    </row>
    <row r="913" spans="13:14" ht="15.75" customHeight="1" x14ac:dyDescent="0.25">
      <c r="M913" s="72"/>
      <c r="N913" s="72"/>
    </row>
    <row r="914" spans="13:14" ht="15.75" customHeight="1" x14ac:dyDescent="0.25">
      <c r="M914" s="72"/>
      <c r="N914" s="72"/>
    </row>
    <row r="915" spans="13:14" ht="15.75" customHeight="1" x14ac:dyDescent="0.25">
      <c r="M915" s="72"/>
      <c r="N915" s="72"/>
    </row>
    <row r="916" spans="13:14" ht="15.75" customHeight="1" x14ac:dyDescent="0.25">
      <c r="M916" s="72"/>
      <c r="N916" s="72"/>
    </row>
    <row r="917" spans="13:14" ht="15.75" customHeight="1" x14ac:dyDescent="0.25">
      <c r="M917" s="72"/>
      <c r="N917" s="72"/>
    </row>
    <row r="918" spans="13:14" ht="15.75" customHeight="1" x14ac:dyDescent="0.25">
      <c r="M918" s="72"/>
      <c r="N918" s="72"/>
    </row>
    <row r="919" spans="13:14" ht="15.75" customHeight="1" x14ac:dyDescent="0.25">
      <c r="M919" s="72"/>
      <c r="N919" s="72"/>
    </row>
    <row r="920" spans="13:14" ht="15.75" customHeight="1" x14ac:dyDescent="0.25">
      <c r="M920" s="72"/>
      <c r="N920" s="72"/>
    </row>
    <row r="921" spans="13:14" ht="15.75" customHeight="1" x14ac:dyDescent="0.25">
      <c r="M921" s="72"/>
      <c r="N921" s="72"/>
    </row>
    <row r="922" spans="13:14" ht="15.75" customHeight="1" x14ac:dyDescent="0.25">
      <c r="M922" s="72"/>
      <c r="N922" s="72"/>
    </row>
    <row r="923" spans="13:14" ht="15.75" customHeight="1" x14ac:dyDescent="0.25">
      <c r="M923" s="72"/>
      <c r="N923" s="72"/>
    </row>
    <row r="924" spans="13:14" ht="15.75" customHeight="1" x14ac:dyDescent="0.25">
      <c r="M924" s="72"/>
      <c r="N924" s="72"/>
    </row>
    <row r="925" spans="13:14" ht="15.75" customHeight="1" x14ac:dyDescent="0.25">
      <c r="M925" s="72"/>
      <c r="N925" s="72"/>
    </row>
    <row r="926" spans="13:14" ht="15.75" customHeight="1" x14ac:dyDescent="0.25">
      <c r="M926" s="72"/>
      <c r="N926" s="72"/>
    </row>
    <row r="927" spans="13:14" ht="15.75" customHeight="1" x14ac:dyDescent="0.25">
      <c r="M927" s="72"/>
      <c r="N927" s="72"/>
    </row>
    <row r="928" spans="13:14" ht="15.75" customHeight="1" x14ac:dyDescent="0.25">
      <c r="M928" s="72"/>
      <c r="N928" s="72"/>
    </row>
    <row r="929" spans="13:14" ht="15.75" customHeight="1" x14ac:dyDescent="0.25">
      <c r="M929" s="72"/>
      <c r="N929" s="72"/>
    </row>
    <row r="930" spans="13:14" ht="15.75" customHeight="1" x14ac:dyDescent="0.25">
      <c r="M930" s="72"/>
      <c r="N930" s="72"/>
    </row>
    <row r="931" spans="13:14" ht="15.75" customHeight="1" x14ac:dyDescent="0.25">
      <c r="M931" s="72"/>
      <c r="N931" s="72"/>
    </row>
    <row r="932" spans="13:14" ht="15.75" customHeight="1" x14ac:dyDescent="0.25">
      <c r="M932" s="72"/>
      <c r="N932" s="72"/>
    </row>
    <row r="933" spans="13:14" ht="15.75" customHeight="1" x14ac:dyDescent="0.25">
      <c r="M933" s="72"/>
      <c r="N933" s="72"/>
    </row>
    <row r="934" spans="13:14" ht="15.75" customHeight="1" x14ac:dyDescent="0.25">
      <c r="M934" s="72"/>
      <c r="N934" s="72"/>
    </row>
    <row r="935" spans="13:14" ht="15.75" customHeight="1" x14ac:dyDescent="0.25">
      <c r="M935" s="72"/>
      <c r="N935" s="72"/>
    </row>
    <row r="936" spans="13:14" ht="15.75" customHeight="1" x14ac:dyDescent="0.25">
      <c r="M936" s="72"/>
      <c r="N936" s="72"/>
    </row>
    <row r="937" spans="13:14" ht="15.75" customHeight="1" x14ac:dyDescent="0.25">
      <c r="M937" s="72"/>
      <c r="N937" s="72"/>
    </row>
    <row r="938" spans="13:14" ht="15.75" customHeight="1" x14ac:dyDescent="0.25">
      <c r="M938" s="72"/>
      <c r="N938" s="72"/>
    </row>
    <row r="939" spans="13:14" ht="15.75" customHeight="1" x14ac:dyDescent="0.25">
      <c r="M939" s="72"/>
      <c r="N939" s="72"/>
    </row>
    <row r="940" spans="13:14" ht="15.75" customHeight="1" x14ac:dyDescent="0.25">
      <c r="M940" s="72"/>
      <c r="N940" s="72"/>
    </row>
    <row r="941" spans="13:14" ht="15.75" customHeight="1" x14ac:dyDescent="0.25">
      <c r="M941" s="72"/>
      <c r="N941" s="72"/>
    </row>
    <row r="942" spans="13:14" ht="15.75" customHeight="1" x14ac:dyDescent="0.25">
      <c r="M942" s="72"/>
      <c r="N942" s="72"/>
    </row>
    <row r="943" spans="13:14" ht="15.75" customHeight="1" x14ac:dyDescent="0.25">
      <c r="M943" s="72"/>
      <c r="N943" s="72"/>
    </row>
    <row r="944" spans="13:14" ht="15.75" customHeight="1" x14ac:dyDescent="0.25">
      <c r="M944" s="72"/>
      <c r="N944" s="72"/>
    </row>
    <row r="945" spans="13:14" ht="15.75" customHeight="1" x14ac:dyDescent="0.25">
      <c r="M945" s="72"/>
      <c r="N945" s="72"/>
    </row>
    <row r="946" spans="13:14" ht="15.75" customHeight="1" x14ac:dyDescent="0.25">
      <c r="M946" s="72"/>
      <c r="N946" s="72"/>
    </row>
    <row r="947" spans="13:14" ht="15.75" customHeight="1" x14ac:dyDescent="0.25">
      <c r="M947" s="72"/>
      <c r="N947" s="72"/>
    </row>
    <row r="948" spans="13:14" ht="15.75" customHeight="1" x14ac:dyDescent="0.25">
      <c r="M948" s="72"/>
      <c r="N948" s="72"/>
    </row>
    <row r="949" spans="13:14" ht="15.75" customHeight="1" x14ac:dyDescent="0.25">
      <c r="M949" s="72"/>
      <c r="N949" s="72"/>
    </row>
    <row r="950" spans="13:14" ht="15.75" customHeight="1" x14ac:dyDescent="0.25">
      <c r="M950" s="72"/>
      <c r="N950" s="72"/>
    </row>
    <row r="951" spans="13:14" ht="15.75" customHeight="1" x14ac:dyDescent="0.25">
      <c r="M951" s="72"/>
      <c r="N951" s="72"/>
    </row>
    <row r="952" spans="13:14" ht="15.75" customHeight="1" x14ac:dyDescent="0.25">
      <c r="M952" s="72"/>
      <c r="N952" s="72"/>
    </row>
    <row r="953" spans="13:14" ht="15.75" customHeight="1" x14ac:dyDescent="0.25">
      <c r="M953" s="72"/>
      <c r="N953" s="72"/>
    </row>
    <row r="954" spans="13:14" ht="15.75" customHeight="1" x14ac:dyDescent="0.25">
      <c r="M954" s="72"/>
      <c r="N954" s="72"/>
    </row>
    <row r="955" spans="13:14" ht="15.75" customHeight="1" x14ac:dyDescent="0.25">
      <c r="M955" s="72"/>
      <c r="N955" s="72"/>
    </row>
    <row r="956" spans="13:14" ht="15.75" customHeight="1" x14ac:dyDescent="0.25">
      <c r="M956" s="72"/>
      <c r="N956" s="72"/>
    </row>
    <row r="957" spans="13:14" ht="15.75" customHeight="1" x14ac:dyDescent="0.25">
      <c r="M957" s="72"/>
      <c r="N957" s="72"/>
    </row>
    <row r="958" spans="13:14" ht="15.75" customHeight="1" x14ac:dyDescent="0.25">
      <c r="M958" s="72"/>
      <c r="N958" s="72"/>
    </row>
    <row r="959" spans="13:14" ht="15.75" customHeight="1" x14ac:dyDescent="0.25">
      <c r="M959" s="72"/>
      <c r="N959" s="72"/>
    </row>
    <row r="960" spans="13:14" ht="15.75" customHeight="1" x14ac:dyDescent="0.25">
      <c r="M960" s="72"/>
      <c r="N960" s="72"/>
    </row>
    <row r="961" spans="13:14" ht="15.75" customHeight="1" x14ac:dyDescent="0.25">
      <c r="M961" s="72"/>
      <c r="N961" s="72"/>
    </row>
    <row r="962" spans="13:14" ht="15.75" customHeight="1" x14ac:dyDescent="0.25">
      <c r="M962" s="72"/>
      <c r="N962" s="72"/>
    </row>
    <row r="963" spans="13:14" ht="15.75" customHeight="1" x14ac:dyDescent="0.25">
      <c r="M963" s="72"/>
      <c r="N963" s="72"/>
    </row>
    <row r="964" spans="13:14" ht="15.75" customHeight="1" x14ac:dyDescent="0.25">
      <c r="M964" s="72"/>
      <c r="N964" s="72"/>
    </row>
    <row r="965" spans="13:14" ht="15.75" customHeight="1" x14ac:dyDescent="0.25">
      <c r="M965" s="72"/>
      <c r="N965" s="72"/>
    </row>
    <row r="966" spans="13:14" ht="15.75" customHeight="1" x14ac:dyDescent="0.25">
      <c r="M966" s="72"/>
      <c r="N966" s="72"/>
    </row>
    <row r="967" spans="13:14" ht="15.75" customHeight="1" x14ac:dyDescent="0.25">
      <c r="M967" s="72"/>
      <c r="N967" s="72"/>
    </row>
    <row r="968" spans="13:14" ht="15.75" customHeight="1" x14ac:dyDescent="0.25">
      <c r="M968" s="72"/>
      <c r="N968" s="72"/>
    </row>
    <row r="969" spans="13:14" ht="15.75" customHeight="1" x14ac:dyDescent="0.25">
      <c r="M969" s="72"/>
      <c r="N969" s="72"/>
    </row>
    <row r="970" spans="13:14" ht="15.75" customHeight="1" x14ac:dyDescent="0.25">
      <c r="M970" s="72"/>
      <c r="N970" s="72"/>
    </row>
    <row r="971" spans="13:14" ht="15.75" customHeight="1" x14ac:dyDescent="0.25">
      <c r="M971" s="72"/>
      <c r="N971" s="72"/>
    </row>
    <row r="972" spans="13:14" ht="15.75" customHeight="1" x14ac:dyDescent="0.25">
      <c r="M972" s="72"/>
      <c r="N972" s="72"/>
    </row>
    <row r="973" spans="13:14" ht="15.75" customHeight="1" x14ac:dyDescent="0.25">
      <c r="M973" s="72"/>
      <c r="N973" s="72"/>
    </row>
    <row r="974" spans="13:14" ht="15.75" customHeight="1" x14ac:dyDescent="0.25">
      <c r="M974" s="72"/>
      <c r="N974" s="72"/>
    </row>
    <row r="975" spans="13:14" ht="15.75" customHeight="1" x14ac:dyDescent="0.25">
      <c r="M975" s="72"/>
      <c r="N975" s="72"/>
    </row>
    <row r="976" spans="13:14" ht="15.75" customHeight="1" x14ac:dyDescent="0.25">
      <c r="M976" s="72"/>
      <c r="N976" s="72"/>
    </row>
    <row r="977" spans="13:14" ht="15.75" customHeight="1" x14ac:dyDescent="0.25">
      <c r="M977" s="72"/>
      <c r="N977" s="72"/>
    </row>
    <row r="978" spans="13:14" ht="15.75" customHeight="1" x14ac:dyDescent="0.25">
      <c r="M978" s="72"/>
      <c r="N978" s="72"/>
    </row>
    <row r="979" spans="13:14" ht="15.75" customHeight="1" x14ac:dyDescent="0.25">
      <c r="M979" s="72"/>
      <c r="N979" s="72"/>
    </row>
    <row r="980" spans="13:14" ht="15.75" customHeight="1" x14ac:dyDescent="0.25">
      <c r="M980" s="72"/>
      <c r="N980" s="72"/>
    </row>
    <row r="981" spans="13:14" ht="15.75" customHeight="1" x14ac:dyDescent="0.25">
      <c r="M981" s="72"/>
      <c r="N981" s="72"/>
    </row>
    <row r="982" spans="13:14" ht="15.75" customHeight="1" x14ac:dyDescent="0.25">
      <c r="M982" s="72"/>
      <c r="N982" s="72"/>
    </row>
    <row r="983" spans="13:14" ht="15.75" customHeight="1" x14ac:dyDescent="0.25">
      <c r="M983" s="72"/>
      <c r="N983" s="72"/>
    </row>
    <row r="984" spans="13:14" ht="15.75" customHeight="1" x14ac:dyDescent="0.25">
      <c r="M984" s="72"/>
      <c r="N984" s="72"/>
    </row>
    <row r="985" spans="13:14" ht="15.75" customHeight="1" x14ac:dyDescent="0.25">
      <c r="M985" s="72"/>
      <c r="N985" s="72"/>
    </row>
    <row r="986" spans="13:14" ht="15.75" customHeight="1" x14ac:dyDescent="0.25">
      <c r="M986" s="72"/>
      <c r="N986" s="72"/>
    </row>
    <row r="987" spans="13:14" ht="15.75" customHeight="1" x14ac:dyDescent="0.25">
      <c r="M987" s="72"/>
      <c r="N987" s="72"/>
    </row>
    <row r="988" spans="13:14" ht="15.75" customHeight="1" x14ac:dyDescent="0.25">
      <c r="M988" s="72"/>
      <c r="N988" s="72"/>
    </row>
    <row r="989" spans="13:14" ht="15.75" customHeight="1" x14ac:dyDescent="0.25">
      <c r="M989" s="72"/>
      <c r="N989" s="72"/>
    </row>
    <row r="990" spans="13:14" ht="15.75" customHeight="1" x14ac:dyDescent="0.25">
      <c r="M990" s="72"/>
      <c r="N990" s="72"/>
    </row>
    <row r="991" spans="13:14" ht="15.75" customHeight="1" x14ac:dyDescent="0.25">
      <c r="M991" s="72"/>
      <c r="N991" s="72"/>
    </row>
    <row r="992" spans="13:14" ht="15.75" customHeight="1" x14ac:dyDescent="0.25">
      <c r="M992" s="72"/>
      <c r="N992" s="72"/>
    </row>
    <row r="993" spans="13:14" ht="15.75" customHeight="1" x14ac:dyDescent="0.25">
      <c r="M993" s="72"/>
      <c r="N993" s="72"/>
    </row>
    <row r="994" spans="13:14" ht="15.75" customHeight="1" x14ac:dyDescent="0.25">
      <c r="M994" s="72"/>
      <c r="N994" s="72"/>
    </row>
    <row r="995" spans="13:14" ht="15.75" customHeight="1" x14ac:dyDescent="0.25">
      <c r="M995" s="72"/>
      <c r="N995" s="72"/>
    </row>
    <row r="996" spans="13:14" ht="15.75" customHeight="1" x14ac:dyDescent="0.25">
      <c r="M996" s="72"/>
      <c r="N996" s="72"/>
    </row>
    <row r="997" spans="13:14" ht="15.75" customHeight="1" x14ac:dyDescent="0.25">
      <c r="M997" s="72"/>
      <c r="N997" s="72"/>
    </row>
    <row r="998" spans="13:14" ht="15.75" customHeight="1" x14ac:dyDescent="0.25">
      <c r="M998" s="72"/>
      <c r="N998" s="72"/>
    </row>
    <row r="999" spans="13:14" ht="15.75" customHeight="1" x14ac:dyDescent="0.25">
      <c r="M999" s="72"/>
      <c r="N999" s="72"/>
    </row>
    <row r="1000" spans="13:14" ht="15.75" customHeight="1" x14ac:dyDescent="0.25">
      <c r="M1000" s="72"/>
      <c r="N1000" s="72"/>
    </row>
  </sheetData>
  <mergeCells count="24">
    <mergeCell ref="O4:Q4"/>
    <mergeCell ref="O5:Q5"/>
    <mergeCell ref="O7:Q7"/>
    <mergeCell ref="D7:D8"/>
    <mergeCell ref="E7:E8"/>
    <mergeCell ref="G7:I7"/>
    <mergeCell ref="K7:M7"/>
    <mergeCell ref="S7:S8"/>
    <mergeCell ref="T7:U7"/>
    <mergeCell ref="H113:I113"/>
    <mergeCell ref="K113:L113"/>
    <mergeCell ref="H114:I114"/>
    <mergeCell ref="K114:L114"/>
    <mergeCell ref="H116:L116"/>
    <mergeCell ref="H117:L117"/>
    <mergeCell ref="D282:G282"/>
    <mergeCell ref="D329:E329"/>
    <mergeCell ref="E2:G2"/>
    <mergeCell ref="D4:E4"/>
    <mergeCell ref="G4:I4"/>
    <mergeCell ref="K4:M4"/>
    <mergeCell ref="D5:E5"/>
    <mergeCell ref="G5:I5"/>
    <mergeCell ref="K5:M5"/>
  </mergeCells>
  <conditionalFormatting sqref="H10:H109 L10:L109">
    <cfRule type="expression" dxfId="3" priority="3">
      <formula>G10&lt;0</formula>
    </cfRule>
  </conditionalFormatting>
  <printOptions horizontalCentered="1" verticalCentered="1"/>
  <pageMargins left="0.70866141732283472" right="0.70866141732283472" top="0.74803149606299213" bottom="0.74803149606299213" header="0" footer="0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94429"/>
    <pageSetUpPr fitToPage="1"/>
  </sheetPr>
  <dimension ref="A1:AV1000"/>
  <sheetViews>
    <sheetView showGridLines="0" workbookViewId="0">
      <pane xSplit="6" ySplit="8" topLeftCell="G9" activePane="bottomRight" state="frozen"/>
      <selection pane="topRight" activeCell="G1" sqref="G1"/>
      <selection pane="bottomLeft" activeCell="A9" sqref="A9"/>
      <selection pane="bottomRight" activeCell="I121" sqref="I121"/>
    </sheetView>
  </sheetViews>
  <sheetFormatPr baseColWidth="10" defaultColWidth="14.42578125" defaultRowHeight="15" customHeight="1" x14ac:dyDescent="0.25"/>
  <cols>
    <col min="1" max="1" width="11.42578125" hidden="1" customWidth="1"/>
    <col min="2" max="2" width="1.7109375" customWidth="1"/>
    <col min="3" max="3" width="2" customWidth="1"/>
    <col min="4" max="4" width="3.5703125" customWidth="1"/>
    <col min="5" max="5" width="10.7109375" customWidth="1"/>
    <col min="6" max="6" width="0.85546875" customWidth="1"/>
    <col min="7" max="7" width="9.28515625" customWidth="1"/>
    <col min="8" max="8" width="8.5703125" customWidth="1"/>
    <col min="9" max="9" width="9.7109375" customWidth="1"/>
    <col min="10" max="10" width="0.85546875" customWidth="1"/>
    <col min="11" max="11" width="8.7109375" customWidth="1"/>
    <col min="12" max="12" width="8.5703125" customWidth="1"/>
    <col min="13" max="13" width="9.7109375" customWidth="1"/>
    <col min="14" max="14" width="0.85546875" customWidth="1"/>
    <col min="15" max="15" width="9.28515625" customWidth="1"/>
    <col min="16" max="16" width="8.28515625" customWidth="1"/>
    <col min="17" max="17" width="11" customWidth="1"/>
    <col min="18" max="18" width="0.85546875" customWidth="1"/>
    <col min="19" max="19" width="25.7109375" customWidth="1"/>
    <col min="20" max="21" width="10.7109375" customWidth="1"/>
    <col min="22" max="22" width="0.85546875" customWidth="1"/>
    <col min="23" max="23" width="10.7109375" customWidth="1"/>
    <col min="24" max="24" width="8" customWidth="1"/>
    <col min="25" max="25" width="0.85546875" customWidth="1"/>
    <col min="26" max="26" width="25.7109375" customWidth="1"/>
    <col min="27" max="28" width="10.7109375" customWidth="1"/>
    <col min="29" max="29" width="2.7109375" customWidth="1"/>
    <col min="30" max="48" width="26.5703125" customWidth="1"/>
  </cols>
  <sheetData>
    <row r="1" spans="2:48" ht="4.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04"/>
      <c r="N1" s="204"/>
      <c r="O1" s="1"/>
      <c r="P1" s="1"/>
      <c r="Q1" s="1"/>
      <c r="R1" s="1"/>
      <c r="S1" s="1"/>
      <c r="T1" s="1"/>
      <c r="U1" s="1"/>
      <c r="V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2:48" ht="24.75" customHeight="1" x14ac:dyDescent="0.25">
      <c r="B2" s="1"/>
      <c r="C2" s="205"/>
      <c r="D2" s="206"/>
      <c r="E2" s="206"/>
      <c r="F2" s="317" t="str">
        <f>DATOS!$G$7</f>
        <v>MI Empresa</v>
      </c>
      <c r="G2" s="207"/>
      <c r="H2" s="207"/>
      <c r="I2" s="207" t="s">
        <v>139</v>
      </c>
      <c r="J2" s="207"/>
      <c r="K2" s="207"/>
      <c r="L2" s="207"/>
      <c r="M2" s="207"/>
      <c r="N2" s="207"/>
      <c r="O2" s="207"/>
      <c r="P2" s="207"/>
      <c r="Q2" s="207"/>
      <c r="R2" s="208"/>
      <c r="S2" s="209"/>
      <c r="T2" s="37"/>
      <c r="U2" s="37"/>
      <c r="V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</row>
    <row r="3" spans="2:48" ht="4.5" customHeight="1" x14ac:dyDescent="0.25">
      <c r="B3" s="1"/>
      <c r="C3" s="88"/>
      <c r="D3" s="57"/>
      <c r="E3" s="57"/>
      <c r="F3" s="57"/>
      <c r="G3" s="57"/>
      <c r="H3" s="57"/>
      <c r="I3" s="57"/>
      <c r="J3" s="57"/>
      <c r="K3" s="57"/>
      <c r="L3" s="57"/>
      <c r="M3" s="210"/>
      <c r="N3" s="210"/>
      <c r="O3" s="57"/>
      <c r="P3" s="57"/>
      <c r="Q3" s="57"/>
      <c r="R3" s="57"/>
      <c r="S3" s="57"/>
      <c r="T3" s="159"/>
      <c r="U3" s="159"/>
      <c r="V3" s="159"/>
      <c r="W3" s="158"/>
      <c r="X3" s="159"/>
      <c r="Y3" s="159"/>
      <c r="Z3" s="159"/>
      <c r="AA3" s="159"/>
      <c r="AB3" s="159"/>
      <c r="AC3" s="160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2:48" ht="12.75" customHeight="1" x14ac:dyDescent="0.25">
      <c r="B4" s="1"/>
      <c r="C4" s="88"/>
      <c r="D4" s="588" t="s">
        <v>140</v>
      </c>
      <c r="E4" s="569"/>
      <c r="F4" s="62"/>
      <c r="G4" s="588" t="s">
        <v>141</v>
      </c>
      <c r="H4" s="570"/>
      <c r="I4" s="569"/>
      <c r="J4" s="211"/>
      <c r="K4" s="588" t="s">
        <v>142</v>
      </c>
      <c r="L4" s="570"/>
      <c r="M4" s="569"/>
      <c r="N4" s="212"/>
      <c r="O4" s="588" t="s">
        <v>143</v>
      </c>
      <c r="P4" s="570"/>
      <c r="Q4" s="569"/>
      <c r="R4" s="318"/>
      <c r="S4" s="319" t="str">
        <f>IF(H117=0,"ok. Correcto","")</f>
        <v>ok. Correcto</v>
      </c>
      <c r="T4" s="62"/>
      <c r="U4" s="62"/>
      <c r="V4" s="62"/>
      <c r="W4" s="62"/>
      <c r="X4" s="62"/>
      <c r="Y4" s="57"/>
      <c r="Z4" s="57"/>
      <c r="AA4" s="57"/>
      <c r="AB4" s="57"/>
      <c r="AC4" s="96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2:48" ht="12.75" customHeight="1" x14ac:dyDescent="0.25">
      <c r="B5" s="214"/>
      <c r="C5" s="57"/>
      <c r="D5" s="571">
        <f>$Q$9</f>
        <v>0</v>
      </c>
      <c r="E5" s="572"/>
      <c r="F5" s="62"/>
      <c r="G5" s="573">
        <f>$I$110</f>
        <v>0</v>
      </c>
      <c r="H5" s="574"/>
      <c r="I5" s="575"/>
      <c r="J5" s="210"/>
      <c r="K5" s="576">
        <f>$Q$110</f>
        <v>0</v>
      </c>
      <c r="L5" s="574"/>
      <c r="M5" s="575"/>
      <c r="N5" s="210"/>
      <c r="O5" s="582">
        <f>D5+G5-K5</f>
        <v>0</v>
      </c>
      <c r="P5" s="574"/>
      <c r="Q5" s="575"/>
      <c r="R5" s="320"/>
      <c r="S5" s="319" t="str">
        <f>IF(H117&lt;&gt;0,"No cuadra","")</f>
        <v/>
      </c>
      <c r="T5" s="62"/>
      <c r="U5" s="62"/>
      <c r="V5" s="62"/>
      <c r="W5" s="62"/>
      <c r="X5" s="62"/>
      <c r="Y5" s="57"/>
      <c r="Z5" s="57"/>
      <c r="AA5" s="57"/>
      <c r="AB5" s="57"/>
      <c r="AC5" s="96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2:48" ht="4.5" customHeight="1" x14ac:dyDescent="0.25">
      <c r="B6" s="214"/>
      <c r="C6" s="57"/>
      <c r="D6" s="57"/>
      <c r="E6" s="57"/>
      <c r="F6" s="57"/>
      <c r="G6" s="57"/>
      <c r="H6" s="57"/>
      <c r="I6" s="57"/>
      <c r="J6" s="57"/>
      <c r="K6" s="211"/>
      <c r="L6" s="211"/>
      <c r="M6" s="211"/>
      <c r="N6" s="211"/>
      <c r="O6" s="57"/>
      <c r="P6" s="57"/>
      <c r="Q6" s="57"/>
      <c r="R6" s="57"/>
      <c r="S6" s="57"/>
      <c r="T6" s="57"/>
      <c r="U6" s="57"/>
      <c r="V6" s="57"/>
      <c r="W6" s="62"/>
      <c r="X6" s="57"/>
      <c r="Y6" s="57"/>
      <c r="Z6" s="57"/>
      <c r="AA6" s="57"/>
      <c r="AB6" s="57"/>
      <c r="AC6" s="96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2:48" ht="19.5" customHeight="1" x14ac:dyDescent="0.25">
      <c r="B7" s="215"/>
      <c r="C7" s="57"/>
      <c r="D7" s="596" t="s">
        <v>144</v>
      </c>
      <c r="E7" s="597" t="s">
        <v>17</v>
      </c>
      <c r="F7" s="62"/>
      <c r="G7" s="599" t="s">
        <v>18</v>
      </c>
      <c r="H7" s="584"/>
      <c r="I7" s="580"/>
      <c r="J7" s="62"/>
      <c r="K7" s="599" t="s">
        <v>145</v>
      </c>
      <c r="L7" s="584"/>
      <c r="M7" s="580"/>
      <c r="N7" s="62"/>
      <c r="O7" s="599" t="s">
        <v>146</v>
      </c>
      <c r="P7" s="584"/>
      <c r="Q7" s="580"/>
      <c r="R7" s="318"/>
      <c r="S7" s="596" t="s">
        <v>147</v>
      </c>
      <c r="T7" s="590" t="s">
        <v>21</v>
      </c>
      <c r="U7" s="580"/>
      <c r="V7" s="57"/>
      <c r="W7" s="591" t="s">
        <v>19</v>
      </c>
      <c r="X7" s="592"/>
      <c r="Y7" s="57"/>
      <c r="Z7" s="593" t="s">
        <v>147</v>
      </c>
      <c r="AA7" s="595" t="s">
        <v>21</v>
      </c>
      <c r="AB7" s="592"/>
      <c r="AC7" s="96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2:48" ht="15" customHeight="1" x14ac:dyDescent="0.25">
      <c r="B8" s="1"/>
      <c r="C8" s="217"/>
      <c r="D8" s="578"/>
      <c r="E8" s="598"/>
      <c r="F8" s="62"/>
      <c r="G8" s="321" t="s">
        <v>22</v>
      </c>
      <c r="H8" s="322" t="s">
        <v>23</v>
      </c>
      <c r="I8" s="323" t="s">
        <v>110</v>
      </c>
      <c r="J8" s="221"/>
      <c r="K8" s="321" t="s">
        <v>22</v>
      </c>
      <c r="L8" s="322" t="s">
        <v>23</v>
      </c>
      <c r="M8" s="323" t="s">
        <v>110</v>
      </c>
      <c r="N8" s="221"/>
      <c r="O8" s="321" t="s">
        <v>22</v>
      </c>
      <c r="P8" s="322" t="s">
        <v>23</v>
      </c>
      <c r="Q8" s="323" t="s">
        <v>110</v>
      </c>
      <c r="R8" s="324"/>
      <c r="S8" s="578"/>
      <c r="T8" s="222" t="s">
        <v>24</v>
      </c>
      <c r="U8" s="223" t="s">
        <v>25</v>
      </c>
      <c r="V8" s="325"/>
      <c r="W8" s="326" t="s">
        <v>148</v>
      </c>
      <c r="X8" s="327" t="s">
        <v>22</v>
      </c>
      <c r="Y8" s="325"/>
      <c r="Z8" s="594"/>
      <c r="AA8" s="328" t="s">
        <v>24</v>
      </c>
      <c r="AB8" s="329" t="s">
        <v>25</v>
      </c>
      <c r="AC8" s="224"/>
      <c r="AD8" s="225"/>
      <c r="AE8" s="225"/>
      <c r="AF8" s="225"/>
      <c r="AG8" s="225"/>
      <c r="AH8" s="225"/>
      <c r="AI8" s="225"/>
      <c r="AJ8" s="225"/>
      <c r="AK8" s="225"/>
      <c r="AL8" s="225"/>
      <c r="AM8" s="225"/>
      <c r="AN8" s="225"/>
      <c r="AO8" s="225"/>
      <c r="AP8" s="225"/>
      <c r="AQ8" s="225"/>
      <c r="AR8" s="225"/>
      <c r="AS8" s="225"/>
      <c r="AT8" s="225"/>
      <c r="AU8" s="225"/>
      <c r="AV8" s="225"/>
    </row>
    <row r="9" spans="2:48" ht="12.75" customHeight="1" x14ac:dyDescent="0.25">
      <c r="B9" s="1"/>
      <c r="C9" s="217"/>
      <c r="D9" s="330"/>
      <c r="E9" s="227"/>
      <c r="F9" s="228"/>
      <c r="G9" s="331"/>
      <c r="H9" s="233"/>
      <c r="I9" s="234"/>
      <c r="J9" s="228"/>
      <c r="K9" s="331"/>
      <c r="L9" s="332"/>
      <c r="M9" s="238"/>
      <c r="N9" s="228"/>
      <c r="O9" s="331">
        <f>DATOS!G9</f>
        <v>0</v>
      </c>
      <c r="P9" s="237">
        <f>DATOS!G11</f>
        <v>0</v>
      </c>
      <c r="Q9" s="238">
        <f t="shared" ref="Q9:Q28" si="0">O9*P9</f>
        <v>0</v>
      </c>
      <c r="R9" s="333"/>
      <c r="S9" s="236" t="str">
        <f>DATOS!$E$13</f>
        <v>Saldo INICIAL</v>
      </c>
      <c r="T9" s="237"/>
      <c r="U9" s="238"/>
      <c r="V9" s="325"/>
      <c r="W9" s="334"/>
      <c r="X9" s="335"/>
      <c r="Y9" s="325"/>
      <c r="Z9" s="336"/>
      <c r="AA9" s="337"/>
      <c r="AB9" s="338"/>
      <c r="AC9" s="224"/>
      <c r="AD9" s="225"/>
      <c r="AE9" s="225"/>
      <c r="AF9" s="225"/>
      <c r="AG9" s="225"/>
      <c r="AH9" s="225"/>
      <c r="AI9" s="225"/>
      <c r="AJ9" s="225"/>
      <c r="AK9" s="225"/>
      <c r="AL9" s="225"/>
      <c r="AM9" s="225"/>
      <c r="AN9" s="225"/>
      <c r="AO9" s="225"/>
      <c r="AP9" s="225"/>
      <c r="AQ9" s="225"/>
      <c r="AR9" s="225"/>
      <c r="AS9" s="225"/>
      <c r="AT9" s="225"/>
      <c r="AU9" s="225"/>
      <c r="AV9" s="225"/>
    </row>
    <row r="10" spans="2:48" ht="12.75" customHeight="1" x14ac:dyDescent="0.25">
      <c r="B10" s="1"/>
      <c r="C10" s="217"/>
      <c r="D10" s="339">
        <v>1</v>
      </c>
      <c r="E10" s="340" t="str">
        <f>IF(DATOS!O21=DATOS!$Q$21,DATOS!E21,"--")</f>
        <v>--</v>
      </c>
      <c r="F10" s="241"/>
      <c r="G10" s="341">
        <f>IF(DATOS!O21=DATOS!$Q$21,DATOS!F21,0)</f>
        <v>0</v>
      </c>
      <c r="H10" s="342">
        <f>IF(DATOS!O21=DATOS!$Q$21,DATOS!G21,0)</f>
        <v>0</v>
      </c>
      <c r="I10" s="342">
        <f t="shared" ref="I10:I109" si="1">G10*H10</f>
        <v>0</v>
      </c>
      <c r="J10" s="241"/>
      <c r="K10" s="341">
        <f>IF(SUM($G$9:G10)&lt;=$X$110,$G$10,$X$110-K9)</f>
        <v>0</v>
      </c>
      <c r="L10" s="343">
        <f t="shared" ref="L10:L109" si="2">IF(K10&lt;&gt;0,H10,0)</f>
        <v>0</v>
      </c>
      <c r="M10" s="342">
        <f t="shared" ref="M10:M109" si="3">K10*L10</f>
        <v>0</v>
      </c>
      <c r="N10" s="241"/>
      <c r="O10" s="341">
        <f t="shared" ref="O10:O109" si="4">G10-K10</f>
        <v>0</v>
      </c>
      <c r="P10" s="343">
        <f t="shared" ref="P10:P109" si="5">IF(O10&lt;&gt;0,H10,0)</f>
        <v>0</v>
      </c>
      <c r="Q10" s="343">
        <f t="shared" si="0"/>
        <v>0</v>
      </c>
      <c r="R10" s="344"/>
      <c r="S10" s="345" t="str">
        <f>IF(DATOS!O21=DATOS!$Q$21,DATOS!I21," -- ")</f>
        <v xml:space="preserve"> -- </v>
      </c>
      <c r="T10" s="346" t="str">
        <f>IF(DATOS!O21=DATOS!$Q$21,DATOS!J21," -- ")</f>
        <v xml:space="preserve"> -- </v>
      </c>
      <c r="U10" s="346" t="str">
        <f>IF(DATOS!O21=DATOS!$Q$21,DATOS!K21," -- ")</f>
        <v xml:space="preserve"> -- </v>
      </c>
      <c r="V10" s="325"/>
      <c r="W10" s="347" t="str">
        <f>IF(DATOS!O21=DATOS!$Q$22,DATOS!E21," -- ")</f>
        <v xml:space="preserve"> -- </v>
      </c>
      <c r="X10" s="348" t="str">
        <f>IF(DATOS!O21=DATOS!$Q$22,DATOS!H21," -- ")</f>
        <v xml:space="preserve"> -- </v>
      </c>
      <c r="Y10" s="325"/>
      <c r="Z10" s="349" t="str">
        <f>IF(DATOS!O21=DATOS!$Q$22,DATOS!I21," -- ")</f>
        <v xml:space="preserve"> -- </v>
      </c>
      <c r="AA10" s="350" t="str">
        <f>IF(DATOS!O21=DATOS!$Q$22,DATOS!J21," -- ")</f>
        <v xml:space="preserve"> -- </v>
      </c>
      <c r="AB10" s="350" t="str">
        <f>IF(DATOS!O21=DATOS!$Q$22,DATOS!K21," -- ")</f>
        <v xml:space="preserve"> -- </v>
      </c>
      <c r="AC10" s="224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5"/>
      <c r="AO10" s="225"/>
      <c r="AP10" s="225"/>
      <c r="AQ10" s="225"/>
      <c r="AR10" s="225"/>
      <c r="AS10" s="225"/>
      <c r="AT10" s="225"/>
      <c r="AU10" s="225"/>
      <c r="AV10" s="225"/>
    </row>
    <row r="11" spans="2:48" ht="12.75" customHeight="1" x14ac:dyDescent="0.25">
      <c r="B11" s="1"/>
      <c r="C11" s="217"/>
      <c r="D11" s="339">
        <v>2</v>
      </c>
      <c r="E11" s="351" t="str">
        <f>IF(DATOS!O22=DATOS!$Q$21,DATOS!E22,"--")</f>
        <v>--</v>
      </c>
      <c r="F11" s="241"/>
      <c r="G11" s="341">
        <f>IF(DATOS!O22=DATOS!$Q$21,DATOS!F22,0)</f>
        <v>0</v>
      </c>
      <c r="H11" s="342">
        <f>IF(DATOS!O22=DATOS!$Q$21,DATOS!G22,0)</f>
        <v>0</v>
      </c>
      <c r="I11" s="342">
        <f t="shared" si="1"/>
        <v>0</v>
      </c>
      <c r="J11" s="241"/>
      <c r="K11" s="341">
        <f t="shared" ref="K11:K109" si="6">IF(SUM($G$9:G11)&lt;=$X$110,G11,$X$110-SUM($K$9:K10))</f>
        <v>0</v>
      </c>
      <c r="L11" s="343">
        <f t="shared" si="2"/>
        <v>0</v>
      </c>
      <c r="M11" s="342">
        <f t="shared" si="3"/>
        <v>0</v>
      </c>
      <c r="N11" s="241"/>
      <c r="O11" s="341">
        <f t="shared" si="4"/>
        <v>0</v>
      </c>
      <c r="P11" s="343">
        <f t="shared" si="5"/>
        <v>0</v>
      </c>
      <c r="Q11" s="343">
        <f t="shared" si="0"/>
        <v>0</v>
      </c>
      <c r="R11" s="344"/>
      <c r="S11" s="352" t="str">
        <f>IF(DATOS!O22=DATOS!$Q$21,DATOS!I22," -- ")</f>
        <v xml:space="preserve"> -- </v>
      </c>
      <c r="T11" s="353" t="str">
        <f>IF(DATOS!O22=DATOS!$Q$21,DATOS!J22," -- ")</f>
        <v xml:space="preserve"> -- </v>
      </c>
      <c r="U11" s="353" t="str">
        <f>IF(DATOS!O22=DATOS!$Q$21,DATOS!K22," -- ")</f>
        <v xml:space="preserve"> -- </v>
      </c>
      <c r="V11" s="325"/>
      <c r="W11" s="354" t="str">
        <f>IF(DATOS!O22=DATOS!$Q$22,DATOS!E22," -- ")</f>
        <v xml:space="preserve"> -- </v>
      </c>
      <c r="X11" s="348" t="str">
        <f>IF(DATOS!O22=DATOS!$Q$22,DATOS!H22," -- ")</f>
        <v xml:space="preserve"> -- </v>
      </c>
      <c r="Y11" s="325"/>
      <c r="Z11" s="355" t="str">
        <f>IF(DATOS!O22=DATOS!$Q$22,DATOS!I22," -- ")</f>
        <v xml:space="preserve"> -- </v>
      </c>
      <c r="AA11" s="356" t="str">
        <f>IF(DATOS!O22=DATOS!$Q$22,DATOS!J22," -- ")</f>
        <v xml:space="preserve"> -- </v>
      </c>
      <c r="AB11" s="356" t="str">
        <f>IF(DATOS!O22=DATOS!$Q$22,DATOS!K22," -- ")</f>
        <v xml:space="preserve"> -- </v>
      </c>
      <c r="AC11" s="224"/>
      <c r="AD11" s="225"/>
      <c r="AE11" s="225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  <c r="AP11" s="225"/>
      <c r="AQ11" s="225"/>
      <c r="AR11" s="225"/>
      <c r="AS11" s="225"/>
      <c r="AT11" s="225"/>
      <c r="AU11" s="225"/>
      <c r="AV11" s="225"/>
    </row>
    <row r="12" spans="2:48" ht="12.75" customHeight="1" x14ac:dyDescent="0.25">
      <c r="B12" s="1"/>
      <c r="C12" s="217"/>
      <c r="D12" s="339">
        <v>3</v>
      </c>
      <c r="E12" s="351" t="str">
        <f>IF(DATOS!O23=DATOS!$Q$21,DATOS!E23,"--")</f>
        <v>--</v>
      </c>
      <c r="F12" s="241"/>
      <c r="G12" s="341">
        <f>IF(DATOS!O23=DATOS!$Q$21,DATOS!F23,0)</f>
        <v>0</v>
      </c>
      <c r="H12" s="342">
        <f>IF(DATOS!O23=DATOS!$Q$21,DATOS!G23,0)</f>
        <v>0</v>
      </c>
      <c r="I12" s="342">
        <f t="shared" si="1"/>
        <v>0</v>
      </c>
      <c r="J12" s="241"/>
      <c r="K12" s="341">
        <f t="shared" si="6"/>
        <v>0</v>
      </c>
      <c r="L12" s="343">
        <f t="shared" si="2"/>
        <v>0</v>
      </c>
      <c r="M12" s="342">
        <f t="shared" si="3"/>
        <v>0</v>
      </c>
      <c r="N12" s="241"/>
      <c r="O12" s="341">
        <f t="shared" si="4"/>
        <v>0</v>
      </c>
      <c r="P12" s="343">
        <f t="shared" si="5"/>
        <v>0</v>
      </c>
      <c r="Q12" s="343">
        <f t="shared" si="0"/>
        <v>0</v>
      </c>
      <c r="R12" s="344"/>
      <c r="S12" s="352" t="str">
        <f>IF(DATOS!O23=DATOS!$Q$21,DATOS!I23," -- ")</f>
        <v xml:space="preserve"> -- </v>
      </c>
      <c r="T12" s="353" t="str">
        <f>IF(DATOS!O23=DATOS!$Q$21,DATOS!J23," -- ")</f>
        <v xml:space="preserve"> -- </v>
      </c>
      <c r="U12" s="353" t="str">
        <f>IF(DATOS!O23=DATOS!$Q$21,DATOS!K23," -- ")</f>
        <v xml:space="preserve"> -- </v>
      </c>
      <c r="V12" s="325"/>
      <c r="W12" s="354" t="str">
        <f>IF(DATOS!O23=DATOS!$Q$22,DATOS!E23," -- ")</f>
        <v xml:space="preserve"> -- </v>
      </c>
      <c r="X12" s="348" t="str">
        <f>IF(DATOS!O23=DATOS!$Q$22,DATOS!H23," -- ")</f>
        <v xml:space="preserve"> -- </v>
      </c>
      <c r="Y12" s="325"/>
      <c r="Z12" s="355" t="str">
        <f>IF(DATOS!O23=DATOS!$Q$22,DATOS!I23," -- ")</f>
        <v xml:space="preserve"> -- </v>
      </c>
      <c r="AA12" s="356" t="str">
        <f>IF(DATOS!O23=DATOS!$Q$22,DATOS!J23," -- ")</f>
        <v xml:space="preserve"> -- </v>
      </c>
      <c r="AB12" s="356" t="str">
        <f>IF(DATOS!O23=DATOS!$Q$22,DATOS!K23," -- ")</f>
        <v xml:space="preserve"> -- </v>
      </c>
      <c r="AC12" s="224"/>
      <c r="AD12" s="225"/>
      <c r="AE12" s="225"/>
      <c r="AF12" s="225"/>
      <c r="AG12" s="225"/>
      <c r="AH12" s="225"/>
      <c r="AI12" s="225"/>
      <c r="AJ12" s="225"/>
      <c r="AK12" s="225"/>
      <c r="AL12" s="225"/>
      <c r="AM12" s="225"/>
      <c r="AN12" s="225"/>
      <c r="AO12" s="225"/>
      <c r="AP12" s="225"/>
      <c r="AQ12" s="225"/>
      <c r="AR12" s="225"/>
      <c r="AS12" s="225"/>
      <c r="AT12" s="225"/>
      <c r="AU12" s="225"/>
      <c r="AV12" s="225"/>
    </row>
    <row r="13" spans="2:48" ht="12.75" customHeight="1" x14ac:dyDescent="0.25">
      <c r="B13" s="1"/>
      <c r="C13" s="217"/>
      <c r="D13" s="339">
        <v>4</v>
      </c>
      <c r="E13" s="351" t="str">
        <f>IF(DATOS!O24=DATOS!$Q$21,DATOS!E24,"--")</f>
        <v>--</v>
      </c>
      <c r="F13" s="241"/>
      <c r="G13" s="341">
        <f>IF(DATOS!O24=DATOS!$Q$21,DATOS!F24,0)</f>
        <v>0</v>
      </c>
      <c r="H13" s="342">
        <f>IF(DATOS!O24=DATOS!$Q$21,DATOS!G24,0)</f>
        <v>0</v>
      </c>
      <c r="I13" s="342">
        <f t="shared" si="1"/>
        <v>0</v>
      </c>
      <c r="J13" s="241"/>
      <c r="K13" s="341">
        <f t="shared" si="6"/>
        <v>0</v>
      </c>
      <c r="L13" s="343">
        <f t="shared" si="2"/>
        <v>0</v>
      </c>
      <c r="M13" s="342">
        <f t="shared" si="3"/>
        <v>0</v>
      </c>
      <c r="N13" s="241"/>
      <c r="O13" s="341">
        <f t="shared" si="4"/>
        <v>0</v>
      </c>
      <c r="P13" s="343">
        <f t="shared" si="5"/>
        <v>0</v>
      </c>
      <c r="Q13" s="343">
        <f t="shared" si="0"/>
        <v>0</v>
      </c>
      <c r="R13" s="344"/>
      <c r="S13" s="352" t="str">
        <f>IF(DATOS!O24=DATOS!$Q$21,DATOS!I24," -- ")</f>
        <v xml:space="preserve"> -- </v>
      </c>
      <c r="T13" s="353" t="str">
        <f>IF(DATOS!O24=DATOS!$Q$21,DATOS!J24," -- ")</f>
        <v xml:space="preserve"> -- </v>
      </c>
      <c r="U13" s="353" t="str">
        <f>IF(DATOS!O24=DATOS!$Q$21,DATOS!K24," -- ")</f>
        <v xml:space="preserve"> -- </v>
      </c>
      <c r="V13" s="325"/>
      <c r="W13" s="354" t="str">
        <f>IF(DATOS!O24=DATOS!$Q$22,DATOS!E24," -- ")</f>
        <v xml:space="preserve"> -- </v>
      </c>
      <c r="X13" s="348" t="str">
        <f>IF(DATOS!O24=DATOS!$Q$22,DATOS!H24," -- ")</f>
        <v xml:space="preserve"> -- </v>
      </c>
      <c r="Y13" s="325"/>
      <c r="Z13" s="355" t="str">
        <f>IF(DATOS!O24=DATOS!$Q$22,DATOS!I24," -- ")</f>
        <v xml:space="preserve"> -- </v>
      </c>
      <c r="AA13" s="356" t="str">
        <f>IF(DATOS!O24=DATOS!$Q$22,DATOS!J24," -- ")</f>
        <v xml:space="preserve"> -- </v>
      </c>
      <c r="AB13" s="356" t="str">
        <f>IF(DATOS!O24=DATOS!$Q$22,DATOS!K24," -- ")</f>
        <v xml:space="preserve"> -- </v>
      </c>
      <c r="AC13" s="224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  <c r="AP13" s="225"/>
      <c r="AQ13" s="225"/>
      <c r="AR13" s="225"/>
      <c r="AS13" s="225"/>
      <c r="AT13" s="225"/>
      <c r="AU13" s="225"/>
      <c r="AV13" s="225"/>
    </row>
    <row r="14" spans="2:48" ht="12.75" customHeight="1" x14ac:dyDescent="0.25">
      <c r="B14" s="1"/>
      <c r="C14" s="217"/>
      <c r="D14" s="339">
        <v>5</v>
      </c>
      <c r="E14" s="351" t="str">
        <f>IF(DATOS!O25=DATOS!$Q$21,DATOS!E25,"--")</f>
        <v>--</v>
      </c>
      <c r="F14" s="241"/>
      <c r="G14" s="341">
        <f>IF(DATOS!O25=DATOS!$Q$21,DATOS!F25,0)</f>
        <v>0</v>
      </c>
      <c r="H14" s="342">
        <f>IF(DATOS!O25=DATOS!$Q$21,DATOS!G25,0)</f>
        <v>0</v>
      </c>
      <c r="I14" s="342">
        <f t="shared" si="1"/>
        <v>0</v>
      </c>
      <c r="J14" s="241"/>
      <c r="K14" s="341">
        <f t="shared" si="6"/>
        <v>0</v>
      </c>
      <c r="L14" s="343">
        <f t="shared" si="2"/>
        <v>0</v>
      </c>
      <c r="M14" s="342">
        <f t="shared" si="3"/>
        <v>0</v>
      </c>
      <c r="N14" s="241"/>
      <c r="O14" s="341">
        <f t="shared" si="4"/>
        <v>0</v>
      </c>
      <c r="P14" s="343">
        <f t="shared" si="5"/>
        <v>0</v>
      </c>
      <c r="Q14" s="343">
        <f t="shared" si="0"/>
        <v>0</v>
      </c>
      <c r="R14" s="344"/>
      <c r="S14" s="352" t="str">
        <f>IF(DATOS!O25=DATOS!$Q$21,DATOS!I25," -- ")</f>
        <v xml:space="preserve"> -- </v>
      </c>
      <c r="T14" s="353" t="str">
        <f>IF(DATOS!O25=DATOS!$Q$21,DATOS!J25," -- ")</f>
        <v xml:space="preserve"> -- </v>
      </c>
      <c r="U14" s="353" t="str">
        <f>IF(DATOS!O25=DATOS!$Q$21,DATOS!K25," -- ")</f>
        <v xml:space="preserve"> -- </v>
      </c>
      <c r="V14" s="325"/>
      <c r="W14" s="354" t="str">
        <f>IF(DATOS!O25=DATOS!$Q$22,DATOS!E25," -- ")</f>
        <v xml:space="preserve"> -- </v>
      </c>
      <c r="X14" s="348" t="str">
        <f>IF(DATOS!O25=DATOS!$Q$22,DATOS!H25," -- ")</f>
        <v xml:space="preserve"> -- </v>
      </c>
      <c r="Y14" s="325"/>
      <c r="Z14" s="355" t="str">
        <f>IF(DATOS!O25=DATOS!$Q$22,DATOS!I25," -- ")</f>
        <v xml:space="preserve"> -- </v>
      </c>
      <c r="AA14" s="356" t="str">
        <f>IF(DATOS!O25=DATOS!$Q$22,DATOS!J25," -- ")</f>
        <v xml:space="preserve"> -- </v>
      </c>
      <c r="AB14" s="356" t="str">
        <f>IF(DATOS!O25=DATOS!$Q$22,DATOS!K25," -- ")</f>
        <v xml:space="preserve"> -- </v>
      </c>
      <c r="AC14" s="224"/>
      <c r="AD14" s="225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  <c r="AP14" s="225"/>
      <c r="AQ14" s="225"/>
      <c r="AR14" s="225"/>
      <c r="AS14" s="225"/>
      <c r="AT14" s="225"/>
      <c r="AU14" s="225"/>
      <c r="AV14" s="225"/>
    </row>
    <row r="15" spans="2:48" ht="12.75" customHeight="1" x14ac:dyDescent="0.25">
      <c r="B15" s="1"/>
      <c r="C15" s="217"/>
      <c r="D15" s="339">
        <v>6</v>
      </c>
      <c r="E15" s="351" t="str">
        <f>IF(DATOS!O26=DATOS!$Q$21,DATOS!E26,"--")</f>
        <v>--</v>
      </c>
      <c r="F15" s="241"/>
      <c r="G15" s="341">
        <f>IF(DATOS!O26=DATOS!$Q$21,DATOS!F26,0)</f>
        <v>0</v>
      </c>
      <c r="H15" s="342">
        <f>IF(DATOS!O26=DATOS!$Q$21,DATOS!G26,0)</f>
        <v>0</v>
      </c>
      <c r="I15" s="342">
        <f t="shared" si="1"/>
        <v>0</v>
      </c>
      <c r="J15" s="241"/>
      <c r="K15" s="341">
        <f t="shared" si="6"/>
        <v>0</v>
      </c>
      <c r="L15" s="343">
        <f t="shared" si="2"/>
        <v>0</v>
      </c>
      <c r="M15" s="342">
        <f t="shared" si="3"/>
        <v>0</v>
      </c>
      <c r="N15" s="241"/>
      <c r="O15" s="341">
        <f t="shared" si="4"/>
        <v>0</v>
      </c>
      <c r="P15" s="343">
        <f t="shared" si="5"/>
        <v>0</v>
      </c>
      <c r="Q15" s="343">
        <f t="shared" si="0"/>
        <v>0</v>
      </c>
      <c r="R15" s="344"/>
      <c r="S15" s="352" t="str">
        <f>IF(DATOS!O26=DATOS!$Q$21,DATOS!I26," -- ")</f>
        <v xml:space="preserve"> -- </v>
      </c>
      <c r="T15" s="353" t="str">
        <f>IF(DATOS!O26=DATOS!$Q$21,DATOS!J26," -- ")</f>
        <v xml:space="preserve"> -- </v>
      </c>
      <c r="U15" s="353" t="str">
        <f>IF(DATOS!O26=DATOS!$Q$21,DATOS!K26," -- ")</f>
        <v xml:space="preserve"> -- </v>
      </c>
      <c r="V15" s="325"/>
      <c r="W15" s="354" t="str">
        <f>IF(DATOS!O26=DATOS!$Q$22,DATOS!E26," -- ")</f>
        <v xml:space="preserve"> -- </v>
      </c>
      <c r="X15" s="348" t="str">
        <f>IF(DATOS!O26=DATOS!$Q$22,DATOS!H26," -- ")</f>
        <v xml:space="preserve"> -- </v>
      </c>
      <c r="Y15" s="325"/>
      <c r="Z15" s="355" t="str">
        <f>IF(DATOS!O26=DATOS!$Q$22,DATOS!I26," -- ")</f>
        <v xml:space="preserve"> -- </v>
      </c>
      <c r="AA15" s="356" t="str">
        <f>IF(DATOS!O26=DATOS!$Q$22,DATOS!J26," -- ")</f>
        <v xml:space="preserve"> -- </v>
      </c>
      <c r="AB15" s="356" t="str">
        <f>IF(DATOS!O26=DATOS!$Q$22,DATOS!K26," -- ")</f>
        <v xml:space="preserve"> -- </v>
      </c>
      <c r="AC15" s="224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  <c r="AQ15" s="225"/>
      <c r="AR15" s="225"/>
      <c r="AS15" s="225"/>
      <c r="AT15" s="225"/>
      <c r="AU15" s="225"/>
      <c r="AV15" s="225"/>
    </row>
    <row r="16" spans="2:48" ht="12.75" customHeight="1" x14ac:dyDescent="0.25">
      <c r="B16" s="1"/>
      <c r="C16" s="217"/>
      <c r="D16" s="339">
        <v>7</v>
      </c>
      <c r="E16" s="351" t="str">
        <f>IF(DATOS!O27=DATOS!$Q$21,DATOS!E27,"--")</f>
        <v>--</v>
      </c>
      <c r="F16" s="241"/>
      <c r="G16" s="341">
        <f>IF(DATOS!O27=DATOS!$Q$21,DATOS!F27,0)</f>
        <v>0</v>
      </c>
      <c r="H16" s="342">
        <f>IF(DATOS!O27=DATOS!$Q$21,DATOS!G27,0)</f>
        <v>0</v>
      </c>
      <c r="I16" s="342">
        <f t="shared" si="1"/>
        <v>0</v>
      </c>
      <c r="J16" s="241"/>
      <c r="K16" s="341">
        <f t="shared" si="6"/>
        <v>0</v>
      </c>
      <c r="L16" s="343">
        <f t="shared" si="2"/>
        <v>0</v>
      </c>
      <c r="M16" s="342">
        <f t="shared" si="3"/>
        <v>0</v>
      </c>
      <c r="N16" s="241"/>
      <c r="O16" s="341">
        <f t="shared" si="4"/>
        <v>0</v>
      </c>
      <c r="P16" s="343">
        <f t="shared" si="5"/>
        <v>0</v>
      </c>
      <c r="Q16" s="343">
        <f t="shared" si="0"/>
        <v>0</v>
      </c>
      <c r="R16" s="344"/>
      <c r="S16" s="352" t="str">
        <f>IF(DATOS!O27=DATOS!$Q$21,DATOS!I27," -- ")</f>
        <v xml:space="preserve"> -- </v>
      </c>
      <c r="T16" s="353" t="str">
        <f>IF(DATOS!O27=DATOS!$Q$21,DATOS!J27," -- ")</f>
        <v xml:space="preserve"> -- </v>
      </c>
      <c r="U16" s="353" t="str">
        <f>IF(DATOS!O27=DATOS!$Q$21,DATOS!K27," -- ")</f>
        <v xml:space="preserve"> -- </v>
      </c>
      <c r="V16" s="325"/>
      <c r="W16" s="354" t="str">
        <f>IF(DATOS!O27=DATOS!$Q$22,DATOS!E27," -- ")</f>
        <v xml:space="preserve"> -- </v>
      </c>
      <c r="X16" s="348" t="str">
        <f>IF(DATOS!O27=DATOS!$Q$22,DATOS!H27," -- ")</f>
        <v xml:space="preserve"> -- </v>
      </c>
      <c r="Y16" s="325"/>
      <c r="Z16" s="355" t="str">
        <f>IF(DATOS!O27=DATOS!$Q$22,DATOS!I27," -- ")</f>
        <v xml:space="preserve"> -- </v>
      </c>
      <c r="AA16" s="356" t="str">
        <f>IF(DATOS!O27=DATOS!$Q$22,DATOS!J27," -- ")</f>
        <v xml:space="preserve"> -- </v>
      </c>
      <c r="AB16" s="356" t="str">
        <f>IF(DATOS!O27=DATOS!$Q$22,DATOS!K27," -- ")</f>
        <v xml:space="preserve"> -- </v>
      </c>
      <c r="AC16" s="224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  <c r="AP16" s="225"/>
      <c r="AQ16" s="225"/>
      <c r="AR16" s="225"/>
      <c r="AS16" s="225"/>
      <c r="AT16" s="225"/>
      <c r="AU16" s="225"/>
      <c r="AV16" s="225"/>
    </row>
    <row r="17" spans="2:48" ht="12.75" customHeight="1" x14ac:dyDescent="0.25">
      <c r="B17" s="1"/>
      <c r="C17" s="217"/>
      <c r="D17" s="339">
        <v>8</v>
      </c>
      <c r="E17" s="351" t="str">
        <f>IF(DATOS!O28=DATOS!$Q$21,DATOS!E28,"--")</f>
        <v>--</v>
      </c>
      <c r="F17" s="241"/>
      <c r="G17" s="341">
        <f>IF(DATOS!O28=DATOS!$Q$21,DATOS!F28,0)</f>
        <v>0</v>
      </c>
      <c r="H17" s="342">
        <f>IF(DATOS!O28=DATOS!$Q$21,DATOS!G28,0)</f>
        <v>0</v>
      </c>
      <c r="I17" s="342">
        <f t="shared" si="1"/>
        <v>0</v>
      </c>
      <c r="J17" s="241"/>
      <c r="K17" s="341">
        <f t="shared" si="6"/>
        <v>0</v>
      </c>
      <c r="L17" s="343">
        <f t="shared" si="2"/>
        <v>0</v>
      </c>
      <c r="M17" s="342">
        <f t="shared" si="3"/>
        <v>0</v>
      </c>
      <c r="N17" s="241"/>
      <c r="O17" s="341">
        <f t="shared" si="4"/>
        <v>0</v>
      </c>
      <c r="P17" s="343">
        <f t="shared" si="5"/>
        <v>0</v>
      </c>
      <c r="Q17" s="343">
        <f t="shared" si="0"/>
        <v>0</v>
      </c>
      <c r="R17" s="344"/>
      <c r="S17" s="352" t="str">
        <f>IF(DATOS!O28=DATOS!$Q$21,DATOS!I28," -- ")</f>
        <v xml:space="preserve"> -- </v>
      </c>
      <c r="T17" s="353" t="str">
        <f>IF(DATOS!O28=DATOS!$Q$21,DATOS!J28," -- ")</f>
        <v xml:space="preserve"> -- </v>
      </c>
      <c r="U17" s="353" t="str">
        <f>IF(DATOS!O28=DATOS!$Q$21,DATOS!K28," -- ")</f>
        <v xml:space="preserve"> -- </v>
      </c>
      <c r="V17" s="325"/>
      <c r="W17" s="354" t="str">
        <f>IF(DATOS!O28=DATOS!$Q$22,DATOS!E28," -- ")</f>
        <v xml:space="preserve"> -- </v>
      </c>
      <c r="X17" s="348" t="str">
        <f>IF(DATOS!O28=DATOS!$Q$22,DATOS!H28," -- ")</f>
        <v xml:space="preserve"> -- </v>
      </c>
      <c r="Y17" s="325"/>
      <c r="Z17" s="355" t="str">
        <f>IF(DATOS!O28=DATOS!$Q$22,DATOS!I28," -- ")</f>
        <v xml:space="preserve"> -- </v>
      </c>
      <c r="AA17" s="356" t="str">
        <f>IF(DATOS!O28=DATOS!$Q$22,DATOS!J28," -- ")</f>
        <v xml:space="preserve"> -- </v>
      </c>
      <c r="AB17" s="356" t="str">
        <f>IF(DATOS!O28=DATOS!$Q$22,DATOS!K28," -- ")</f>
        <v xml:space="preserve"> -- </v>
      </c>
      <c r="AC17" s="224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</row>
    <row r="18" spans="2:48" ht="12.75" customHeight="1" x14ac:dyDescent="0.25">
      <c r="B18" s="1"/>
      <c r="C18" s="217"/>
      <c r="D18" s="339">
        <v>9</v>
      </c>
      <c r="E18" s="351" t="str">
        <f>IF(DATOS!O29=DATOS!$Q$21,DATOS!E29,"--")</f>
        <v>--</v>
      </c>
      <c r="F18" s="241"/>
      <c r="G18" s="341">
        <f>IF(DATOS!O29=DATOS!$Q$21,DATOS!F29,0)</f>
        <v>0</v>
      </c>
      <c r="H18" s="342">
        <f>IF(DATOS!O29=DATOS!$Q$21,DATOS!G29,0)</f>
        <v>0</v>
      </c>
      <c r="I18" s="342">
        <f t="shared" si="1"/>
        <v>0</v>
      </c>
      <c r="J18" s="241"/>
      <c r="K18" s="341">
        <f t="shared" si="6"/>
        <v>0</v>
      </c>
      <c r="L18" s="343">
        <f t="shared" si="2"/>
        <v>0</v>
      </c>
      <c r="M18" s="342">
        <f t="shared" si="3"/>
        <v>0</v>
      </c>
      <c r="N18" s="241"/>
      <c r="O18" s="341">
        <f t="shared" si="4"/>
        <v>0</v>
      </c>
      <c r="P18" s="343">
        <f t="shared" si="5"/>
        <v>0</v>
      </c>
      <c r="Q18" s="343">
        <f t="shared" si="0"/>
        <v>0</v>
      </c>
      <c r="R18" s="344"/>
      <c r="S18" s="352" t="str">
        <f>IF(DATOS!O29=DATOS!$Q$21,DATOS!I29," -- ")</f>
        <v xml:space="preserve"> -- </v>
      </c>
      <c r="T18" s="353" t="str">
        <f>IF(DATOS!O29=DATOS!$Q$21,DATOS!J29," -- ")</f>
        <v xml:space="preserve"> -- </v>
      </c>
      <c r="U18" s="353" t="str">
        <f>IF(DATOS!O29=DATOS!$Q$21,DATOS!K29," -- ")</f>
        <v xml:space="preserve"> -- </v>
      </c>
      <c r="V18" s="325"/>
      <c r="W18" s="354" t="str">
        <f>IF(DATOS!O29=DATOS!$Q$22,DATOS!E29," -- ")</f>
        <v xml:space="preserve"> -- </v>
      </c>
      <c r="X18" s="348" t="str">
        <f>IF(DATOS!O29=DATOS!$Q$22,DATOS!H29," -- ")</f>
        <v xml:space="preserve"> -- </v>
      </c>
      <c r="Y18" s="325"/>
      <c r="Z18" s="355" t="str">
        <f>IF(DATOS!O29=DATOS!$Q$22,DATOS!I29," -- ")</f>
        <v xml:space="preserve"> -- </v>
      </c>
      <c r="AA18" s="356" t="str">
        <f>IF(DATOS!O29=DATOS!$Q$22,DATOS!J29," -- ")</f>
        <v xml:space="preserve"> -- </v>
      </c>
      <c r="AB18" s="356" t="str">
        <f>IF(DATOS!O29=DATOS!$Q$22,DATOS!K29," -- ")</f>
        <v xml:space="preserve"> -- </v>
      </c>
      <c r="AC18" s="224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</row>
    <row r="19" spans="2:48" ht="12.75" customHeight="1" x14ac:dyDescent="0.25">
      <c r="B19" s="1"/>
      <c r="C19" s="217"/>
      <c r="D19" s="339">
        <v>10</v>
      </c>
      <c r="E19" s="351" t="str">
        <f>IF(DATOS!O30=DATOS!$Q$21,DATOS!E30,"--")</f>
        <v>--</v>
      </c>
      <c r="F19" s="241"/>
      <c r="G19" s="341">
        <f>IF(DATOS!O30=DATOS!$Q$21,DATOS!F30,0)</f>
        <v>0</v>
      </c>
      <c r="H19" s="342">
        <f>IF(DATOS!O30=DATOS!$Q$21,DATOS!G30,0)</f>
        <v>0</v>
      </c>
      <c r="I19" s="342">
        <f t="shared" si="1"/>
        <v>0</v>
      </c>
      <c r="J19" s="241"/>
      <c r="K19" s="341">
        <f t="shared" si="6"/>
        <v>0</v>
      </c>
      <c r="L19" s="343">
        <f t="shared" si="2"/>
        <v>0</v>
      </c>
      <c r="M19" s="342">
        <f t="shared" si="3"/>
        <v>0</v>
      </c>
      <c r="N19" s="241"/>
      <c r="O19" s="341">
        <f t="shared" si="4"/>
        <v>0</v>
      </c>
      <c r="P19" s="343">
        <f t="shared" si="5"/>
        <v>0</v>
      </c>
      <c r="Q19" s="343">
        <f t="shared" si="0"/>
        <v>0</v>
      </c>
      <c r="R19" s="344"/>
      <c r="S19" s="352" t="str">
        <f>IF(DATOS!O30=DATOS!$Q$21,DATOS!I30," -- ")</f>
        <v xml:space="preserve"> -- </v>
      </c>
      <c r="T19" s="353" t="str">
        <f>IF(DATOS!O30=DATOS!$Q$21,DATOS!J30," -- ")</f>
        <v xml:space="preserve"> -- </v>
      </c>
      <c r="U19" s="353" t="str">
        <f>IF(DATOS!O30=DATOS!$Q$21,DATOS!K30," -- ")</f>
        <v xml:space="preserve"> -- </v>
      </c>
      <c r="V19" s="325"/>
      <c r="W19" s="354" t="str">
        <f>IF(DATOS!O30=DATOS!$Q$22,DATOS!E30," -- ")</f>
        <v xml:space="preserve"> -- </v>
      </c>
      <c r="X19" s="348" t="str">
        <f>IF(DATOS!O30=DATOS!$Q$22,DATOS!H30," -- ")</f>
        <v xml:space="preserve"> -- </v>
      </c>
      <c r="Y19" s="325"/>
      <c r="Z19" s="355" t="str">
        <f>IF(DATOS!O30=DATOS!$Q$22,DATOS!I30," -- ")</f>
        <v xml:space="preserve"> -- </v>
      </c>
      <c r="AA19" s="356" t="str">
        <f>IF(DATOS!O30=DATOS!$Q$22,DATOS!J30," -- ")</f>
        <v xml:space="preserve"> -- </v>
      </c>
      <c r="AB19" s="356" t="str">
        <f>IF(DATOS!O30=DATOS!$Q$22,DATOS!K30," -- ")</f>
        <v xml:space="preserve"> -- </v>
      </c>
      <c r="AC19" s="224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  <c r="AP19" s="225"/>
      <c r="AQ19" s="225"/>
      <c r="AR19" s="225"/>
      <c r="AS19" s="225"/>
      <c r="AT19" s="225"/>
      <c r="AU19" s="225"/>
      <c r="AV19" s="225"/>
    </row>
    <row r="20" spans="2:48" ht="12.75" customHeight="1" x14ac:dyDescent="0.25">
      <c r="B20" s="1"/>
      <c r="C20" s="217"/>
      <c r="D20" s="339">
        <v>11</v>
      </c>
      <c r="E20" s="351" t="str">
        <f>IF(DATOS!O31=DATOS!$Q$21,DATOS!E31,"--")</f>
        <v>--</v>
      </c>
      <c r="F20" s="241"/>
      <c r="G20" s="341">
        <f>IF(DATOS!O31=DATOS!$Q$21,DATOS!F31,0)</f>
        <v>0</v>
      </c>
      <c r="H20" s="342">
        <f>IF(DATOS!O31=DATOS!$Q$21,DATOS!G31,0)</f>
        <v>0</v>
      </c>
      <c r="I20" s="342">
        <f t="shared" si="1"/>
        <v>0</v>
      </c>
      <c r="J20" s="241"/>
      <c r="K20" s="341">
        <f t="shared" si="6"/>
        <v>0</v>
      </c>
      <c r="L20" s="343">
        <f t="shared" si="2"/>
        <v>0</v>
      </c>
      <c r="M20" s="342">
        <f t="shared" si="3"/>
        <v>0</v>
      </c>
      <c r="N20" s="241"/>
      <c r="O20" s="341">
        <f t="shared" si="4"/>
        <v>0</v>
      </c>
      <c r="P20" s="343">
        <f t="shared" si="5"/>
        <v>0</v>
      </c>
      <c r="Q20" s="343">
        <f t="shared" si="0"/>
        <v>0</v>
      </c>
      <c r="R20" s="344"/>
      <c r="S20" s="352" t="str">
        <f>IF(DATOS!O31=DATOS!$Q$21,DATOS!I31," -- ")</f>
        <v xml:space="preserve"> -- </v>
      </c>
      <c r="T20" s="353" t="str">
        <f>IF(DATOS!O31=DATOS!$Q$21,DATOS!J31," -- ")</f>
        <v xml:space="preserve"> -- </v>
      </c>
      <c r="U20" s="353" t="str">
        <f>IF(DATOS!O31=DATOS!$Q$21,DATOS!K31," -- ")</f>
        <v xml:space="preserve"> -- </v>
      </c>
      <c r="V20" s="325"/>
      <c r="W20" s="354" t="str">
        <f>IF(DATOS!O31=DATOS!$Q$22,DATOS!E31," -- ")</f>
        <v xml:space="preserve"> -- </v>
      </c>
      <c r="X20" s="348" t="str">
        <f>IF(DATOS!O31=DATOS!$Q$22,DATOS!H31," -- ")</f>
        <v xml:space="preserve"> -- </v>
      </c>
      <c r="Y20" s="325"/>
      <c r="Z20" s="355" t="str">
        <f>IF(DATOS!O31=DATOS!$Q$22,DATOS!I31," -- ")</f>
        <v xml:space="preserve"> -- </v>
      </c>
      <c r="AA20" s="356" t="str">
        <f>IF(DATOS!O31=DATOS!$Q$22,DATOS!J31," -- ")</f>
        <v xml:space="preserve"> -- </v>
      </c>
      <c r="AB20" s="356" t="str">
        <f>IF(DATOS!O31=DATOS!$Q$22,DATOS!K31," -- ")</f>
        <v xml:space="preserve"> -- </v>
      </c>
      <c r="AC20" s="224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5"/>
      <c r="AU20" s="225"/>
      <c r="AV20" s="225"/>
    </row>
    <row r="21" spans="2:48" ht="12.75" customHeight="1" x14ac:dyDescent="0.25">
      <c r="B21" s="1"/>
      <c r="C21" s="217"/>
      <c r="D21" s="339">
        <v>12</v>
      </c>
      <c r="E21" s="351" t="str">
        <f>IF(DATOS!O32=DATOS!$Q$21,DATOS!E32,"--")</f>
        <v>--</v>
      </c>
      <c r="F21" s="241"/>
      <c r="G21" s="341">
        <f>IF(DATOS!O32=DATOS!$Q$21,DATOS!F32,0)</f>
        <v>0</v>
      </c>
      <c r="H21" s="342">
        <f>IF(DATOS!O32=DATOS!$Q$21,DATOS!G32,0)</f>
        <v>0</v>
      </c>
      <c r="I21" s="342">
        <f t="shared" si="1"/>
        <v>0</v>
      </c>
      <c r="J21" s="241"/>
      <c r="K21" s="341">
        <f t="shared" si="6"/>
        <v>0</v>
      </c>
      <c r="L21" s="343">
        <f t="shared" si="2"/>
        <v>0</v>
      </c>
      <c r="M21" s="342">
        <f t="shared" si="3"/>
        <v>0</v>
      </c>
      <c r="N21" s="241"/>
      <c r="O21" s="341">
        <f t="shared" si="4"/>
        <v>0</v>
      </c>
      <c r="P21" s="343">
        <f t="shared" si="5"/>
        <v>0</v>
      </c>
      <c r="Q21" s="343">
        <f t="shared" si="0"/>
        <v>0</v>
      </c>
      <c r="R21" s="344"/>
      <c r="S21" s="352" t="str">
        <f>IF(DATOS!O32=DATOS!$Q$21,DATOS!I32," -- ")</f>
        <v xml:space="preserve"> -- </v>
      </c>
      <c r="T21" s="353" t="str">
        <f>IF(DATOS!O32=DATOS!$Q$21,DATOS!J32," -- ")</f>
        <v xml:space="preserve"> -- </v>
      </c>
      <c r="U21" s="353" t="str">
        <f>IF(DATOS!O32=DATOS!$Q$21,DATOS!K32," -- ")</f>
        <v xml:space="preserve"> -- </v>
      </c>
      <c r="V21" s="325"/>
      <c r="W21" s="354" t="str">
        <f>IF(DATOS!O32=DATOS!$Q$22,DATOS!E32," -- ")</f>
        <v xml:space="preserve"> -- </v>
      </c>
      <c r="X21" s="348" t="str">
        <f>IF(DATOS!O32=DATOS!$Q$22,DATOS!H32," -- ")</f>
        <v xml:space="preserve"> -- </v>
      </c>
      <c r="Y21" s="325"/>
      <c r="Z21" s="355" t="str">
        <f>IF(DATOS!O32=DATOS!$Q$22,DATOS!I32," -- ")</f>
        <v xml:space="preserve"> -- </v>
      </c>
      <c r="AA21" s="356" t="str">
        <f>IF(DATOS!O32=DATOS!$Q$22,DATOS!J32," -- ")</f>
        <v xml:space="preserve"> -- </v>
      </c>
      <c r="AB21" s="356" t="str">
        <f>IF(DATOS!O32=DATOS!$Q$22,DATOS!K32," -- ")</f>
        <v xml:space="preserve"> -- </v>
      </c>
      <c r="AC21" s="224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  <c r="AP21" s="225"/>
      <c r="AQ21" s="225"/>
      <c r="AR21" s="225"/>
      <c r="AS21" s="225"/>
      <c r="AT21" s="225"/>
      <c r="AU21" s="225"/>
      <c r="AV21" s="225"/>
    </row>
    <row r="22" spans="2:48" ht="12.75" customHeight="1" x14ac:dyDescent="0.25">
      <c r="B22" s="1"/>
      <c r="C22" s="217"/>
      <c r="D22" s="339">
        <v>13</v>
      </c>
      <c r="E22" s="351" t="str">
        <f>IF(DATOS!O33=DATOS!$Q$21,DATOS!E33,"--")</f>
        <v>--</v>
      </c>
      <c r="F22" s="241"/>
      <c r="G22" s="341">
        <f>IF(DATOS!O33=DATOS!$Q$21,DATOS!F33,0)</f>
        <v>0</v>
      </c>
      <c r="H22" s="342">
        <f>IF(DATOS!O33=DATOS!$Q$21,DATOS!G33,0)</f>
        <v>0</v>
      </c>
      <c r="I22" s="342">
        <f t="shared" si="1"/>
        <v>0</v>
      </c>
      <c r="J22" s="241"/>
      <c r="K22" s="341">
        <f t="shared" si="6"/>
        <v>0</v>
      </c>
      <c r="L22" s="343">
        <f t="shared" si="2"/>
        <v>0</v>
      </c>
      <c r="M22" s="342">
        <f t="shared" si="3"/>
        <v>0</v>
      </c>
      <c r="N22" s="241"/>
      <c r="O22" s="341">
        <f t="shared" si="4"/>
        <v>0</v>
      </c>
      <c r="P22" s="343">
        <f t="shared" si="5"/>
        <v>0</v>
      </c>
      <c r="Q22" s="343">
        <f t="shared" si="0"/>
        <v>0</v>
      </c>
      <c r="R22" s="344"/>
      <c r="S22" s="352" t="str">
        <f>IF(DATOS!O33=DATOS!$Q$21,DATOS!I33," -- ")</f>
        <v xml:space="preserve"> -- </v>
      </c>
      <c r="T22" s="353" t="str">
        <f>IF(DATOS!O33=DATOS!$Q$21,DATOS!J33," -- ")</f>
        <v xml:space="preserve"> -- </v>
      </c>
      <c r="U22" s="353" t="str">
        <f>IF(DATOS!O33=DATOS!$Q$21,DATOS!K33," -- ")</f>
        <v xml:space="preserve"> -- </v>
      </c>
      <c r="V22" s="325"/>
      <c r="W22" s="354" t="str">
        <f>IF(DATOS!O33=DATOS!$Q$22,DATOS!E33," -- ")</f>
        <v xml:space="preserve"> -- </v>
      </c>
      <c r="X22" s="348" t="str">
        <f>IF(DATOS!O33=DATOS!$Q$22,DATOS!H33," -- ")</f>
        <v xml:space="preserve"> -- </v>
      </c>
      <c r="Y22" s="325"/>
      <c r="Z22" s="355" t="str">
        <f>IF(DATOS!O33=DATOS!$Q$22,DATOS!I33," -- ")</f>
        <v xml:space="preserve"> -- </v>
      </c>
      <c r="AA22" s="356" t="str">
        <f>IF(DATOS!O33=DATOS!$Q$22,DATOS!J33," -- ")</f>
        <v xml:space="preserve"> -- </v>
      </c>
      <c r="AB22" s="356" t="str">
        <f>IF(DATOS!O33=DATOS!$Q$22,DATOS!K33," -- ")</f>
        <v xml:space="preserve"> -- </v>
      </c>
      <c r="AC22" s="224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</row>
    <row r="23" spans="2:48" ht="12.75" customHeight="1" x14ac:dyDescent="0.25">
      <c r="B23" s="1"/>
      <c r="C23" s="217"/>
      <c r="D23" s="339">
        <v>14</v>
      </c>
      <c r="E23" s="351" t="str">
        <f>IF(DATOS!O34=DATOS!$Q$21,DATOS!E34,"--")</f>
        <v>--</v>
      </c>
      <c r="F23" s="241"/>
      <c r="G23" s="341">
        <f>IF(DATOS!O34=DATOS!$Q$21,DATOS!F34,0)</f>
        <v>0</v>
      </c>
      <c r="H23" s="342">
        <f>IF(DATOS!O34=DATOS!$Q$21,DATOS!G34,0)</f>
        <v>0</v>
      </c>
      <c r="I23" s="342">
        <f t="shared" si="1"/>
        <v>0</v>
      </c>
      <c r="J23" s="241"/>
      <c r="K23" s="341">
        <f t="shared" si="6"/>
        <v>0</v>
      </c>
      <c r="L23" s="343">
        <f t="shared" si="2"/>
        <v>0</v>
      </c>
      <c r="M23" s="342">
        <f t="shared" si="3"/>
        <v>0</v>
      </c>
      <c r="N23" s="241"/>
      <c r="O23" s="341">
        <f t="shared" si="4"/>
        <v>0</v>
      </c>
      <c r="P23" s="343">
        <f t="shared" si="5"/>
        <v>0</v>
      </c>
      <c r="Q23" s="343">
        <f t="shared" si="0"/>
        <v>0</v>
      </c>
      <c r="R23" s="344"/>
      <c r="S23" s="352" t="str">
        <f>IF(DATOS!O34=DATOS!$Q$21,DATOS!I34," -- ")</f>
        <v xml:space="preserve"> -- </v>
      </c>
      <c r="T23" s="353" t="str">
        <f>IF(DATOS!O34=DATOS!$Q$21,DATOS!J34," -- ")</f>
        <v xml:space="preserve"> -- </v>
      </c>
      <c r="U23" s="353" t="str">
        <f>IF(DATOS!O34=DATOS!$Q$21,DATOS!K34," -- ")</f>
        <v xml:space="preserve"> -- </v>
      </c>
      <c r="V23" s="325"/>
      <c r="W23" s="354" t="str">
        <f>IF(DATOS!O34=DATOS!$Q$22,DATOS!E34," -- ")</f>
        <v xml:space="preserve"> -- </v>
      </c>
      <c r="X23" s="348" t="str">
        <f>IF(DATOS!O34=DATOS!$Q$22,DATOS!H34," -- ")</f>
        <v xml:space="preserve"> -- </v>
      </c>
      <c r="Y23" s="325"/>
      <c r="Z23" s="355" t="str">
        <f>IF(DATOS!O34=DATOS!$Q$22,DATOS!I34," -- ")</f>
        <v xml:space="preserve"> -- </v>
      </c>
      <c r="AA23" s="356" t="str">
        <f>IF(DATOS!O34=DATOS!$Q$22,DATOS!J34," -- ")</f>
        <v xml:space="preserve"> -- </v>
      </c>
      <c r="AB23" s="356" t="str">
        <f>IF(DATOS!O34=DATOS!$Q$22,DATOS!K34," -- ")</f>
        <v xml:space="preserve"> -- </v>
      </c>
      <c r="AC23" s="224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  <c r="AS23" s="225"/>
      <c r="AT23" s="225"/>
      <c r="AU23" s="225"/>
      <c r="AV23" s="225"/>
    </row>
    <row r="24" spans="2:48" ht="12.75" customHeight="1" x14ac:dyDescent="0.25">
      <c r="B24" s="1"/>
      <c r="C24" s="217"/>
      <c r="D24" s="339">
        <v>15</v>
      </c>
      <c r="E24" s="351" t="str">
        <f>IF(DATOS!O35=DATOS!$Q$21,DATOS!E35,"--")</f>
        <v>--</v>
      </c>
      <c r="F24" s="241"/>
      <c r="G24" s="341">
        <f>IF(DATOS!O35=DATOS!$Q$21,DATOS!F35,0)</f>
        <v>0</v>
      </c>
      <c r="H24" s="342">
        <f>IF(DATOS!O35=DATOS!$Q$21,DATOS!G35,0)</f>
        <v>0</v>
      </c>
      <c r="I24" s="342">
        <f t="shared" si="1"/>
        <v>0</v>
      </c>
      <c r="J24" s="241"/>
      <c r="K24" s="341">
        <f t="shared" si="6"/>
        <v>0</v>
      </c>
      <c r="L24" s="343">
        <f t="shared" si="2"/>
        <v>0</v>
      </c>
      <c r="M24" s="342">
        <f t="shared" si="3"/>
        <v>0</v>
      </c>
      <c r="N24" s="241"/>
      <c r="O24" s="341">
        <f t="shared" si="4"/>
        <v>0</v>
      </c>
      <c r="P24" s="343">
        <f t="shared" si="5"/>
        <v>0</v>
      </c>
      <c r="Q24" s="343">
        <f t="shared" si="0"/>
        <v>0</v>
      </c>
      <c r="R24" s="344"/>
      <c r="S24" s="352" t="str">
        <f>IF(DATOS!O35=DATOS!$Q$21,DATOS!I35," -- ")</f>
        <v xml:space="preserve"> -- </v>
      </c>
      <c r="T24" s="353" t="str">
        <f>IF(DATOS!O35=DATOS!$Q$21,DATOS!J35," -- ")</f>
        <v xml:space="preserve"> -- </v>
      </c>
      <c r="U24" s="353" t="str">
        <f>IF(DATOS!O35=DATOS!$Q$21,DATOS!K35," -- ")</f>
        <v xml:space="preserve"> -- </v>
      </c>
      <c r="V24" s="325"/>
      <c r="W24" s="354" t="str">
        <f>IF(DATOS!O35=DATOS!$Q$22,DATOS!E35," -- ")</f>
        <v xml:space="preserve"> -- </v>
      </c>
      <c r="X24" s="348" t="str">
        <f>IF(DATOS!O35=DATOS!$Q$22,DATOS!H35," -- ")</f>
        <v xml:space="preserve"> -- </v>
      </c>
      <c r="Y24" s="325"/>
      <c r="Z24" s="355" t="str">
        <f>IF(DATOS!O35=DATOS!$Q$22,DATOS!I35," -- ")</f>
        <v xml:space="preserve"> -- </v>
      </c>
      <c r="AA24" s="356" t="str">
        <f>IF(DATOS!O35=DATOS!$Q$22,DATOS!J35," -- ")</f>
        <v xml:space="preserve"> -- </v>
      </c>
      <c r="AB24" s="356" t="str">
        <f>IF(DATOS!O35=DATOS!$Q$22,DATOS!K35," -- ")</f>
        <v xml:space="preserve"> -- </v>
      </c>
      <c r="AC24" s="224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225"/>
      <c r="AT24" s="225"/>
      <c r="AU24" s="225"/>
      <c r="AV24" s="225"/>
    </row>
    <row r="25" spans="2:48" ht="12.75" customHeight="1" x14ac:dyDescent="0.25">
      <c r="B25" s="1"/>
      <c r="C25" s="217"/>
      <c r="D25" s="339">
        <v>16</v>
      </c>
      <c r="E25" s="351" t="str">
        <f>IF(DATOS!O36=DATOS!$Q$21,DATOS!E36,"--")</f>
        <v>--</v>
      </c>
      <c r="F25" s="241"/>
      <c r="G25" s="341">
        <f>IF(DATOS!O36=DATOS!$Q$21,DATOS!F36,0)</f>
        <v>0</v>
      </c>
      <c r="H25" s="342">
        <f>IF(DATOS!O36=DATOS!$Q$21,DATOS!G36,0)</f>
        <v>0</v>
      </c>
      <c r="I25" s="342">
        <f t="shared" si="1"/>
        <v>0</v>
      </c>
      <c r="J25" s="241"/>
      <c r="K25" s="341">
        <f t="shared" si="6"/>
        <v>0</v>
      </c>
      <c r="L25" s="343">
        <f t="shared" si="2"/>
        <v>0</v>
      </c>
      <c r="M25" s="342">
        <f t="shared" si="3"/>
        <v>0</v>
      </c>
      <c r="N25" s="241"/>
      <c r="O25" s="341">
        <f t="shared" si="4"/>
        <v>0</v>
      </c>
      <c r="P25" s="343">
        <f t="shared" si="5"/>
        <v>0</v>
      </c>
      <c r="Q25" s="343">
        <f t="shared" si="0"/>
        <v>0</v>
      </c>
      <c r="R25" s="344"/>
      <c r="S25" s="352" t="str">
        <f>IF(DATOS!O36=DATOS!$Q$21,DATOS!I36," -- ")</f>
        <v xml:space="preserve"> -- </v>
      </c>
      <c r="T25" s="353" t="str">
        <f>IF(DATOS!O36=DATOS!$Q$21,DATOS!J36," -- ")</f>
        <v xml:space="preserve"> -- </v>
      </c>
      <c r="U25" s="353" t="str">
        <f>IF(DATOS!O36=DATOS!$Q$21,DATOS!K36," -- ")</f>
        <v xml:space="preserve"> -- </v>
      </c>
      <c r="V25" s="325"/>
      <c r="W25" s="354" t="str">
        <f>IF(DATOS!O36=DATOS!$Q$22,DATOS!E36," -- ")</f>
        <v xml:space="preserve"> -- </v>
      </c>
      <c r="X25" s="348" t="str">
        <f>IF(DATOS!O36=DATOS!$Q$22,DATOS!H36," -- ")</f>
        <v xml:space="preserve"> -- </v>
      </c>
      <c r="Y25" s="325"/>
      <c r="Z25" s="355" t="str">
        <f>IF(DATOS!O36=DATOS!$Q$22,DATOS!I36," -- ")</f>
        <v xml:space="preserve"> -- </v>
      </c>
      <c r="AA25" s="356" t="str">
        <f>IF(DATOS!O36=DATOS!$Q$22,DATOS!J36," -- ")</f>
        <v xml:space="preserve"> -- </v>
      </c>
      <c r="AB25" s="356" t="str">
        <f>IF(DATOS!O36=DATOS!$Q$22,DATOS!K36," -- ")</f>
        <v xml:space="preserve"> -- </v>
      </c>
      <c r="AC25" s="224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  <c r="AP25" s="225"/>
      <c r="AQ25" s="225"/>
      <c r="AR25" s="225"/>
      <c r="AS25" s="225"/>
      <c r="AT25" s="225"/>
      <c r="AU25" s="225"/>
      <c r="AV25" s="225"/>
    </row>
    <row r="26" spans="2:48" ht="12.75" customHeight="1" x14ac:dyDescent="0.25">
      <c r="B26" s="1"/>
      <c r="C26" s="217"/>
      <c r="D26" s="339">
        <v>17</v>
      </c>
      <c r="E26" s="351" t="str">
        <f>IF(DATOS!O37=DATOS!$Q$21,DATOS!E37,"--")</f>
        <v>--</v>
      </c>
      <c r="F26" s="241"/>
      <c r="G26" s="341">
        <f>IF(DATOS!O37=DATOS!$Q$21,DATOS!F37,0)</f>
        <v>0</v>
      </c>
      <c r="H26" s="342">
        <f>IF(DATOS!O37=DATOS!$Q$21,DATOS!G37,0)</f>
        <v>0</v>
      </c>
      <c r="I26" s="342">
        <f t="shared" si="1"/>
        <v>0</v>
      </c>
      <c r="J26" s="241"/>
      <c r="K26" s="341">
        <f t="shared" si="6"/>
        <v>0</v>
      </c>
      <c r="L26" s="343">
        <f t="shared" si="2"/>
        <v>0</v>
      </c>
      <c r="M26" s="342">
        <f t="shared" si="3"/>
        <v>0</v>
      </c>
      <c r="N26" s="241"/>
      <c r="O26" s="341">
        <f t="shared" si="4"/>
        <v>0</v>
      </c>
      <c r="P26" s="343">
        <f t="shared" si="5"/>
        <v>0</v>
      </c>
      <c r="Q26" s="343">
        <f t="shared" si="0"/>
        <v>0</v>
      </c>
      <c r="R26" s="344"/>
      <c r="S26" s="357" t="str">
        <f>IF(DATOS!O37=DATOS!$Q$21,DATOS!I37," -- ")</f>
        <v xml:space="preserve"> -- </v>
      </c>
      <c r="T26" s="353" t="str">
        <f>IF(DATOS!O37=DATOS!$Q$21,DATOS!J37," -- ")</f>
        <v xml:space="preserve"> -- </v>
      </c>
      <c r="U26" s="353" t="str">
        <f>IF(DATOS!O37=DATOS!$Q$21,DATOS!K37," -- ")</f>
        <v xml:space="preserve"> -- </v>
      </c>
      <c r="V26" s="325"/>
      <c r="W26" s="354" t="str">
        <f>IF(DATOS!O37=DATOS!$Q$22,DATOS!E37," -- ")</f>
        <v xml:space="preserve"> -- </v>
      </c>
      <c r="X26" s="348" t="str">
        <f>IF(DATOS!O37=DATOS!$Q$22,DATOS!H37," -- ")</f>
        <v xml:space="preserve"> -- </v>
      </c>
      <c r="Y26" s="325"/>
      <c r="Z26" s="355" t="str">
        <f>IF(DATOS!O37=DATOS!$Q$22,DATOS!I37," -- ")</f>
        <v xml:space="preserve"> -- </v>
      </c>
      <c r="AA26" s="356" t="str">
        <f>IF(DATOS!O37=DATOS!$Q$22,DATOS!J37," -- ")</f>
        <v xml:space="preserve"> -- </v>
      </c>
      <c r="AB26" s="356" t="str">
        <f>IF(DATOS!O37=DATOS!$Q$22,DATOS!K37," -- ")</f>
        <v xml:space="preserve"> -- </v>
      </c>
      <c r="AC26" s="224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</row>
    <row r="27" spans="2:48" ht="12.75" customHeight="1" x14ac:dyDescent="0.25">
      <c r="B27" s="1"/>
      <c r="C27" s="217"/>
      <c r="D27" s="339">
        <v>18</v>
      </c>
      <c r="E27" s="351" t="str">
        <f>IF(DATOS!O38=DATOS!$Q$21,DATOS!E38,"--")</f>
        <v>--</v>
      </c>
      <c r="F27" s="241"/>
      <c r="G27" s="341">
        <f>IF(DATOS!O38=DATOS!$Q$21,DATOS!F38,0)</f>
        <v>0</v>
      </c>
      <c r="H27" s="342">
        <f>IF(DATOS!O38=DATOS!$Q$21,DATOS!G38,0)</f>
        <v>0</v>
      </c>
      <c r="I27" s="342">
        <f t="shared" si="1"/>
        <v>0</v>
      </c>
      <c r="J27" s="241"/>
      <c r="K27" s="341">
        <f t="shared" si="6"/>
        <v>0</v>
      </c>
      <c r="L27" s="343">
        <f t="shared" si="2"/>
        <v>0</v>
      </c>
      <c r="M27" s="342">
        <f t="shared" si="3"/>
        <v>0</v>
      </c>
      <c r="N27" s="241"/>
      <c r="O27" s="341">
        <f t="shared" si="4"/>
        <v>0</v>
      </c>
      <c r="P27" s="343">
        <f t="shared" si="5"/>
        <v>0</v>
      </c>
      <c r="Q27" s="343">
        <f t="shared" si="0"/>
        <v>0</v>
      </c>
      <c r="R27" s="344"/>
      <c r="S27" s="357" t="str">
        <f>IF(DATOS!O38=DATOS!$Q$21,DATOS!I38," -- ")</f>
        <v xml:space="preserve"> -- </v>
      </c>
      <c r="T27" s="353" t="str">
        <f>IF(DATOS!O38=DATOS!$Q$21,DATOS!J38," -- ")</f>
        <v xml:space="preserve"> -- </v>
      </c>
      <c r="U27" s="353" t="str">
        <f>IF(DATOS!O38=DATOS!$Q$21,DATOS!K38," -- ")</f>
        <v xml:space="preserve"> -- </v>
      </c>
      <c r="V27" s="325"/>
      <c r="W27" s="354" t="str">
        <f>IF(DATOS!O38=DATOS!$Q$22,DATOS!E38," -- ")</f>
        <v xml:space="preserve"> -- </v>
      </c>
      <c r="X27" s="348" t="str">
        <f>IF(DATOS!O38=DATOS!$Q$22,DATOS!H38," -- ")</f>
        <v xml:space="preserve"> -- </v>
      </c>
      <c r="Y27" s="325"/>
      <c r="Z27" s="355" t="str">
        <f>IF(DATOS!O38=DATOS!$Q$22,DATOS!I38," -- ")</f>
        <v xml:space="preserve"> -- </v>
      </c>
      <c r="AA27" s="356" t="str">
        <f>IF(DATOS!O38=DATOS!$Q$22,DATOS!J38," -- ")</f>
        <v xml:space="preserve"> -- </v>
      </c>
      <c r="AB27" s="356" t="str">
        <f>IF(DATOS!O38=DATOS!$Q$22,DATOS!K38," -- ")</f>
        <v xml:space="preserve"> -- </v>
      </c>
      <c r="AC27" s="224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  <c r="AQ27" s="225"/>
      <c r="AR27" s="225"/>
      <c r="AS27" s="225"/>
      <c r="AT27" s="225"/>
      <c r="AU27" s="225"/>
      <c r="AV27" s="225"/>
    </row>
    <row r="28" spans="2:48" ht="12.75" customHeight="1" x14ac:dyDescent="0.25">
      <c r="B28" s="1"/>
      <c r="C28" s="358" t="s">
        <v>113</v>
      </c>
      <c r="D28" s="339">
        <v>19</v>
      </c>
      <c r="E28" s="351" t="str">
        <f>IF(DATOS!O39=DATOS!$Q$21,DATOS!E39,"--")</f>
        <v>--</v>
      </c>
      <c r="F28" s="241"/>
      <c r="G28" s="341">
        <f>IF(DATOS!O39=DATOS!$Q$21,DATOS!F39,0)</f>
        <v>0</v>
      </c>
      <c r="H28" s="342">
        <f>IF(DATOS!O39=DATOS!$Q$21,DATOS!G39,0)</f>
        <v>0</v>
      </c>
      <c r="I28" s="342">
        <f t="shared" si="1"/>
        <v>0</v>
      </c>
      <c r="J28" s="241"/>
      <c r="K28" s="341">
        <f t="shared" si="6"/>
        <v>0</v>
      </c>
      <c r="L28" s="343">
        <f t="shared" si="2"/>
        <v>0</v>
      </c>
      <c r="M28" s="342">
        <f t="shared" si="3"/>
        <v>0</v>
      </c>
      <c r="N28" s="241"/>
      <c r="O28" s="341">
        <f t="shared" si="4"/>
        <v>0</v>
      </c>
      <c r="P28" s="343">
        <f t="shared" si="5"/>
        <v>0</v>
      </c>
      <c r="Q28" s="343">
        <f t="shared" si="0"/>
        <v>0</v>
      </c>
      <c r="R28" s="344"/>
      <c r="S28" s="357" t="str">
        <f>IF(DATOS!O39=DATOS!$Q$21,DATOS!I39," -- ")</f>
        <v xml:space="preserve"> -- </v>
      </c>
      <c r="T28" s="353" t="str">
        <f>IF(DATOS!O39=DATOS!$Q$21,DATOS!J39," -- ")</f>
        <v xml:space="preserve"> -- </v>
      </c>
      <c r="U28" s="353" t="str">
        <f>IF(DATOS!O39=DATOS!$Q$21,DATOS!K39," -- ")</f>
        <v xml:space="preserve"> -- </v>
      </c>
      <c r="V28" s="325"/>
      <c r="W28" s="354" t="str">
        <f>IF(DATOS!O39=DATOS!$Q$22,DATOS!E39," -- ")</f>
        <v xml:space="preserve"> -- </v>
      </c>
      <c r="X28" s="348" t="str">
        <f>IF(DATOS!O39=DATOS!$Q$22,DATOS!H39," -- ")</f>
        <v xml:space="preserve"> -- </v>
      </c>
      <c r="Y28" s="325"/>
      <c r="Z28" s="355" t="str">
        <f>IF(DATOS!O39=DATOS!$Q$22,DATOS!I39," -- ")</f>
        <v xml:space="preserve"> -- </v>
      </c>
      <c r="AA28" s="356" t="str">
        <f>IF(DATOS!O39=DATOS!$Q$22,DATOS!J39," -- ")</f>
        <v xml:space="preserve"> -- </v>
      </c>
      <c r="AB28" s="356" t="str">
        <f>IF(DATOS!O39=DATOS!$Q$22,DATOS!K39," -- ")</f>
        <v xml:space="preserve"> -- </v>
      </c>
      <c r="AC28" s="224"/>
      <c r="AD28" s="225"/>
      <c r="AE28" s="225"/>
      <c r="AF28" s="225"/>
      <c r="AG28" s="225"/>
      <c r="AH28" s="225"/>
      <c r="AI28" s="225"/>
      <c r="AJ28" s="225"/>
      <c r="AK28" s="225"/>
      <c r="AL28" s="225"/>
      <c r="AM28" s="225"/>
      <c r="AN28" s="225"/>
      <c r="AO28" s="225"/>
      <c r="AP28" s="225"/>
      <c r="AQ28" s="225"/>
      <c r="AR28" s="225"/>
      <c r="AS28" s="225"/>
      <c r="AT28" s="225"/>
      <c r="AU28" s="225"/>
      <c r="AV28" s="225"/>
    </row>
    <row r="29" spans="2:48" ht="12.75" customHeight="1" x14ac:dyDescent="0.25">
      <c r="B29" s="1"/>
      <c r="C29" s="217"/>
      <c r="D29" s="339">
        <v>20</v>
      </c>
      <c r="E29" s="351" t="str">
        <f>IF(DATOS!O40=DATOS!$Q$21,DATOS!E40,"--")</f>
        <v>--</v>
      </c>
      <c r="F29" s="241"/>
      <c r="G29" s="341">
        <f>IF(DATOS!O40=DATOS!$Q$21,DATOS!F40,0)</f>
        <v>0</v>
      </c>
      <c r="H29" s="342">
        <f>IF(DATOS!O40=DATOS!$Q$21,DATOS!G40,0)</f>
        <v>0</v>
      </c>
      <c r="I29" s="342">
        <f t="shared" si="1"/>
        <v>0</v>
      </c>
      <c r="J29" s="241"/>
      <c r="K29" s="341">
        <f t="shared" si="6"/>
        <v>0</v>
      </c>
      <c r="L29" s="343">
        <f t="shared" si="2"/>
        <v>0</v>
      </c>
      <c r="M29" s="342">
        <f t="shared" si="3"/>
        <v>0</v>
      </c>
      <c r="N29" s="241"/>
      <c r="O29" s="341">
        <f t="shared" si="4"/>
        <v>0</v>
      </c>
      <c r="P29" s="343">
        <f t="shared" si="5"/>
        <v>0</v>
      </c>
      <c r="Q29" s="343">
        <f t="shared" ref="Q29:Q109" si="7">IF(O29*P29=0,Q28,O29*P29)</f>
        <v>0</v>
      </c>
      <c r="R29" s="344"/>
      <c r="S29" s="357" t="str">
        <f>IF(DATOS!O40=DATOS!$Q$21,DATOS!I40," -- ")</f>
        <v xml:space="preserve"> -- </v>
      </c>
      <c r="T29" s="353" t="str">
        <f>IF(DATOS!O40=DATOS!$Q$21,DATOS!J40," -- ")</f>
        <v xml:space="preserve"> -- </v>
      </c>
      <c r="U29" s="353" t="str">
        <f>IF(DATOS!O40=DATOS!$Q$21,DATOS!K40," -- ")</f>
        <v xml:space="preserve"> -- </v>
      </c>
      <c r="V29" s="325"/>
      <c r="W29" s="354" t="str">
        <f>IF(DATOS!O40=DATOS!$Q$22,DATOS!E40," -- ")</f>
        <v xml:space="preserve"> -- </v>
      </c>
      <c r="X29" s="348" t="str">
        <f>IF(DATOS!O40=DATOS!$Q$22,DATOS!H40," -- ")</f>
        <v xml:space="preserve"> -- </v>
      </c>
      <c r="Y29" s="325"/>
      <c r="Z29" s="355" t="str">
        <f>IF(DATOS!O40=DATOS!$Q$22,DATOS!I40," -- ")</f>
        <v xml:space="preserve"> -- </v>
      </c>
      <c r="AA29" s="356" t="str">
        <f>IF(DATOS!O40=DATOS!$Q$22,DATOS!J40," -- ")</f>
        <v xml:space="preserve"> -- </v>
      </c>
      <c r="AB29" s="356" t="str">
        <f>IF(DATOS!O40=DATOS!$Q$22,DATOS!K40," -- ")</f>
        <v xml:space="preserve"> -- </v>
      </c>
      <c r="AC29" s="224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</row>
    <row r="30" spans="2:48" ht="12.75" hidden="1" customHeight="1" x14ac:dyDescent="0.25">
      <c r="B30" s="1"/>
      <c r="C30" s="217"/>
      <c r="D30" s="339">
        <v>21</v>
      </c>
      <c r="E30" s="351" t="str">
        <f>IF(DATOS!O41=DATOS!$Q$21,DATOS!E41,"--")</f>
        <v>--</v>
      </c>
      <c r="F30" s="241"/>
      <c r="G30" s="341">
        <f>IF(DATOS!O41=DATOS!$Q$21,DATOS!F41,0)</f>
        <v>0</v>
      </c>
      <c r="H30" s="342">
        <f>IF(DATOS!O41=DATOS!$Q$21,DATOS!G41,0)</f>
        <v>0</v>
      </c>
      <c r="I30" s="342">
        <f t="shared" si="1"/>
        <v>0</v>
      </c>
      <c r="J30" s="241"/>
      <c r="K30" s="341">
        <f t="shared" si="6"/>
        <v>0</v>
      </c>
      <c r="L30" s="343">
        <f t="shared" si="2"/>
        <v>0</v>
      </c>
      <c r="M30" s="342">
        <f t="shared" si="3"/>
        <v>0</v>
      </c>
      <c r="N30" s="241"/>
      <c r="O30" s="341">
        <f t="shared" si="4"/>
        <v>0</v>
      </c>
      <c r="P30" s="343">
        <f t="shared" si="5"/>
        <v>0</v>
      </c>
      <c r="Q30" s="343">
        <f t="shared" si="7"/>
        <v>0</v>
      </c>
      <c r="R30" s="344"/>
      <c r="S30" s="357" t="str">
        <f>IF(DATOS!O41=DATOS!$Q$21,DATOS!I41," -- ")</f>
        <v xml:space="preserve"> -- </v>
      </c>
      <c r="T30" s="353" t="str">
        <f>IF(DATOS!O41=DATOS!$Q$21,DATOS!J41," -- ")</f>
        <v xml:space="preserve"> -- </v>
      </c>
      <c r="U30" s="353" t="str">
        <f>IF(DATOS!O41=DATOS!$Q$21,DATOS!K41," -- ")</f>
        <v xml:space="preserve"> -- </v>
      </c>
      <c r="V30" s="325"/>
      <c r="W30" s="354" t="str">
        <f>IF(DATOS!O41=DATOS!$Q$22,DATOS!E41," -- ")</f>
        <v xml:space="preserve"> -- </v>
      </c>
      <c r="X30" s="348" t="str">
        <f>IF(DATOS!O41=DATOS!$Q$22,DATOS!H41," -- ")</f>
        <v xml:space="preserve"> -- </v>
      </c>
      <c r="Y30" s="325"/>
      <c r="Z30" s="355" t="str">
        <f>IF(DATOS!O41=DATOS!$Q$22,DATOS!I41," -- ")</f>
        <v xml:space="preserve"> -- </v>
      </c>
      <c r="AA30" s="356" t="str">
        <f>IF(DATOS!O41=DATOS!$Q$22,DATOS!J41," -- ")</f>
        <v xml:space="preserve"> -- </v>
      </c>
      <c r="AB30" s="356" t="str">
        <f>IF(DATOS!O41=DATOS!$Q$22,DATOS!K41," -- ")</f>
        <v xml:space="preserve"> -- </v>
      </c>
      <c r="AC30" s="224"/>
      <c r="AD30" s="225"/>
      <c r="AE30" s="225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  <c r="AP30" s="225"/>
      <c r="AQ30" s="225"/>
      <c r="AR30" s="225"/>
      <c r="AS30" s="225"/>
      <c r="AT30" s="225"/>
      <c r="AU30" s="225"/>
      <c r="AV30" s="225"/>
    </row>
    <row r="31" spans="2:48" ht="12.75" hidden="1" customHeight="1" x14ac:dyDescent="0.25">
      <c r="B31" s="1"/>
      <c r="C31" s="217"/>
      <c r="D31" s="339">
        <v>22</v>
      </c>
      <c r="E31" s="351" t="str">
        <f>IF(DATOS!O42=DATOS!$Q$21,DATOS!E42,"--")</f>
        <v>--</v>
      </c>
      <c r="F31" s="241"/>
      <c r="G31" s="341">
        <f>IF(DATOS!O42=DATOS!$Q$21,DATOS!F42,0)</f>
        <v>0</v>
      </c>
      <c r="H31" s="342">
        <f>IF(DATOS!O42=DATOS!$Q$21,DATOS!G42,0)</f>
        <v>0</v>
      </c>
      <c r="I31" s="342">
        <f t="shared" si="1"/>
        <v>0</v>
      </c>
      <c r="J31" s="241"/>
      <c r="K31" s="341">
        <f t="shared" si="6"/>
        <v>0</v>
      </c>
      <c r="L31" s="343">
        <f t="shared" si="2"/>
        <v>0</v>
      </c>
      <c r="M31" s="342">
        <f t="shared" si="3"/>
        <v>0</v>
      </c>
      <c r="N31" s="241"/>
      <c r="O31" s="341">
        <f t="shared" si="4"/>
        <v>0</v>
      </c>
      <c r="P31" s="343">
        <f t="shared" si="5"/>
        <v>0</v>
      </c>
      <c r="Q31" s="343">
        <f t="shared" si="7"/>
        <v>0</v>
      </c>
      <c r="R31" s="344"/>
      <c r="S31" s="357" t="str">
        <f>IF(DATOS!O42=DATOS!$Q$21,DATOS!I42," -- ")</f>
        <v xml:space="preserve"> -- </v>
      </c>
      <c r="T31" s="353" t="str">
        <f>IF(DATOS!O42=DATOS!$Q$21,DATOS!J42," -- ")</f>
        <v xml:space="preserve"> -- </v>
      </c>
      <c r="U31" s="353" t="str">
        <f>IF(DATOS!O42=DATOS!$Q$21,DATOS!K42," -- ")</f>
        <v xml:space="preserve"> -- </v>
      </c>
      <c r="V31" s="325"/>
      <c r="W31" s="354" t="str">
        <f>IF(DATOS!O42=DATOS!$Q$22,DATOS!E42," -- ")</f>
        <v xml:space="preserve"> -- </v>
      </c>
      <c r="X31" s="348" t="str">
        <f>IF(DATOS!O42=DATOS!$Q$22,DATOS!H42," -- ")</f>
        <v xml:space="preserve"> -- </v>
      </c>
      <c r="Y31" s="325"/>
      <c r="Z31" s="355" t="str">
        <f>IF(DATOS!O42=DATOS!$Q$22,DATOS!I42," -- ")</f>
        <v xml:space="preserve"> -- </v>
      </c>
      <c r="AA31" s="356" t="str">
        <f>IF(DATOS!O42=DATOS!$Q$22,DATOS!J42," -- ")</f>
        <v xml:space="preserve"> -- </v>
      </c>
      <c r="AB31" s="356" t="str">
        <f>IF(DATOS!O42=DATOS!$Q$22,DATOS!K42," -- ")</f>
        <v xml:space="preserve"> -- </v>
      </c>
      <c r="AC31" s="224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</row>
    <row r="32" spans="2:48" ht="12.75" hidden="1" customHeight="1" x14ac:dyDescent="0.25">
      <c r="B32" s="1"/>
      <c r="C32" s="217"/>
      <c r="D32" s="339">
        <v>23</v>
      </c>
      <c r="E32" s="351" t="str">
        <f>IF(DATOS!O43=DATOS!$Q$21,DATOS!E43,"--")</f>
        <v>--</v>
      </c>
      <c r="F32" s="241"/>
      <c r="G32" s="341">
        <f>IF(DATOS!O43=DATOS!$Q$21,DATOS!F43,0)</f>
        <v>0</v>
      </c>
      <c r="H32" s="342">
        <f>IF(DATOS!O43=DATOS!$Q$21,DATOS!G43,0)</f>
        <v>0</v>
      </c>
      <c r="I32" s="342">
        <f t="shared" si="1"/>
        <v>0</v>
      </c>
      <c r="J32" s="241"/>
      <c r="K32" s="341">
        <f t="shared" si="6"/>
        <v>0</v>
      </c>
      <c r="L32" s="343">
        <f t="shared" si="2"/>
        <v>0</v>
      </c>
      <c r="M32" s="342">
        <f t="shared" si="3"/>
        <v>0</v>
      </c>
      <c r="N32" s="241"/>
      <c r="O32" s="341">
        <f t="shared" si="4"/>
        <v>0</v>
      </c>
      <c r="P32" s="343">
        <f t="shared" si="5"/>
        <v>0</v>
      </c>
      <c r="Q32" s="343">
        <f t="shared" si="7"/>
        <v>0</v>
      </c>
      <c r="R32" s="344"/>
      <c r="S32" s="357" t="str">
        <f>IF(DATOS!O43=DATOS!$Q$21,DATOS!I43," -- ")</f>
        <v xml:space="preserve"> -- </v>
      </c>
      <c r="T32" s="353" t="str">
        <f>IF(DATOS!O43=DATOS!$Q$21,DATOS!J43," -- ")</f>
        <v xml:space="preserve"> -- </v>
      </c>
      <c r="U32" s="353" t="str">
        <f>IF(DATOS!O43=DATOS!$Q$21,DATOS!K43," -- ")</f>
        <v xml:space="preserve"> -- </v>
      </c>
      <c r="V32" s="325"/>
      <c r="W32" s="354" t="str">
        <f>IF(DATOS!O43=DATOS!$Q$22,DATOS!E43," -- ")</f>
        <v xml:space="preserve"> -- </v>
      </c>
      <c r="X32" s="348" t="str">
        <f>IF(DATOS!O43=DATOS!$Q$22,DATOS!H43," -- ")</f>
        <v xml:space="preserve"> -- </v>
      </c>
      <c r="Y32" s="325"/>
      <c r="Z32" s="355" t="str">
        <f>IF(DATOS!O43=DATOS!$Q$22,DATOS!I43," -- ")</f>
        <v xml:space="preserve"> -- </v>
      </c>
      <c r="AA32" s="356" t="str">
        <f>IF(DATOS!O43=DATOS!$Q$22,DATOS!J43," -- ")</f>
        <v xml:space="preserve"> -- </v>
      </c>
      <c r="AB32" s="356" t="str">
        <f>IF(DATOS!O43=DATOS!$Q$22,DATOS!K43," -- ")</f>
        <v xml:space="preserve"> -- </v>
      </c>
      <c r="AC32" s="224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5"/>
      <c r="AU32" s="225"/>
      <c r="AV32" s="225"/>
    </row>
    <row r="33" spans="2:48" ht="12.75" hidden="1" customHeight="1" x14ac:dyDescent="0.25">
      <c r="B33" s="1"/>
      <c r="C33" s="217"/>
      <c r="D33" s="339">
        <v>24</v>
      </c>
      <c r="E33" s="351" t="str">
        <f>IF(DATOS!O44=DATOS!$Q$21,DATOS!E44,"--")</f>
        <v>--</v>
      </c>
      <c r="F33" s="241"/>
      <c r="G33" s="341">
        <f>IF(DATOS!O44=DATOS!$Q$21,DATOS!F44,0)</f>
        <v>0</v>
      </c>
      <c r="H33" s="342">
        <f>IF(DATOS!O44=DATOS!$Q$21,DATOS!G44,0)</f>
        <v>0</v>
      </c>
      <c r="I33" s="342">
        <f t="shared" si="1"/>
        <v>0</v>
      </c>
      <c r="J33" s="241"/>
      <c r="K33" s="341">
        <f t="shared" si="6"/>
        <v>0</v>
      </c>
      <c r="L33" s="343">
        <f t="shared" si="2"/>
        <v>0</v>
      </c>
      <c r="M33" s="342">
        <f t="shared" si="3"/>
        <v>0</v>
      </c>
      <c r="N33" s="241"/>
      <c r="O33" s="341">
        <f t="shared" si="4"/>
        <v>0</v>
      </c>
      <c r="P33" s="343">
        <f t="shared" si="5"/>
        <v>0</v>
      </c>
      <c r="Q33" s="343">
        <f t="shared" si="7"/>
        <v>0</v>
      </c>
      <c r="R33" s="344"/>
      <c r="S33" s="357" t="str">
        <f>IF(DATOS!O44=DATOS!$Q$21,DATOS!I44," -- ")</f>
        <v xml:space="preserve"> -- </v>
      </c>
      <c r="T33" s="353" t="str">
        <f>IF(DATOS!O44=DATOS!$Q$21,DATOS!J44," -- ")</f>
        <v xml:space="preserve"> -- </v>
      </c>
      <c r="U33" s="353" t="str">
        <f>IF(DATOS!O44=DATOS!$Q$21,DATOS!K44," -- ")</f>
        <v xml:space="preserve"> -- </v>
      </c>
      <c r="V33" s="325"/>
      <c r="W33" s="354" t="str">
        <f>IF(DATOS!O44=DATOS!$Q$22,DATOS!E44," -- ")</f>
        <v xml:space="preserve"> -- </v>
      </c>
      <c r="X33" s="348" t="str">
        <f>IF(DATOS!O44=DATOS!$Q$22,DATOS!H44," -- ")</f>
        <v xml:space="preserve"> -- </v>
      </c>
      <c r="Y33" s="325"/>
      <c r="Z33" s="355" t="str">
        <f>IF(DATOS!O44=DATOS!$Q$22,DATOS!I44," -- ")</f>
        <v xml:space="preserve"> -- </v>
      </c>
      <c r="AA33" s="356" t="str">
        <f>IF(DATOS!O44=DATOS!$Q$22,DATOS!J44," -- ")</f>
        <v xml:space="preserve"> -- </v>
      </c>
      <c r="AB33" s="356" t="str">
        <f>IF(DATOS!O44=DATOS!$Q$22,DATOS!K44," -- ")</f>
        <v xml:space="preserve"> -- </v>
      </c>
      <c r="AC33" s="224"/>
      <c r="AD33" s="225"/>
      <c r="AE33" s="225"/>
      <c r="AF33" s="225"/>
      <c r="AG33" s="225"/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225"/>
      <c r="AS33" s="225"/>
      <c r="AT33" s="225"/>
      <c r="AU33" s="225"/>
      <c r="AV33" s="225"/>
    </row>
    <row r="34" spans="2:48" ht="12.75" hidden="1" customHeight="1" x14ac:dyDescent="0.25">
      <c r="B34" s="1"/>
      <c r="C34" s="217"/>
      <c r="D34" s="339">
        <v>25</v>
      </c>
      <c r="E34" s="351" t="str">
        <f>IF(DATOS!O45=DATOS!$Q$21,DATOS!E45,"--")</f>
        <v>--</v>
      </c>
      <c r="F34" s="241"/>
      <c r="G34" s="341">
        <f>IF(DATOS!O45=DATOS!$Q$21,DATOS!F45,0)</f>
        <v>0</v>
      </c>
      <c r="H34" s="342">
        <f>IF(DATOS!O45=DATOS!$Q$21,DATOS!G45,0)</f>
        <v>0</v>
      </c>
      <c r="I34" s="342">
        <f t="shared" si="1"/>
        <v>0</v>
      </c>
      <c r="J34" s="241"/>
      <c r="K34" s="341">
        <f t="shared" si="6"/>
        <v>0</v>
      </c>
      <c r="L34" s="343">
        <f t="shared" si="2"/>
        <v>0</v>
      </c>
      <c r="M34" s="342">
        <f t="shared" si="3"/>
        <v>0</v>
      </c>
      <c r="N34" s="241"/>
      <c r="O34" s="341">
        <f t="shared" si="4"/>
        <v>0</v>
      </c>
      <c r="P34" s="343">
        <f t="shared" si="5"/>
        <v>0</v>
      </c>
      <c r="Q34" s="343">
        <f t="shared" si="7"/>
        <v>0</v>
      </c>
      <c r="R34" s="344"/>
      <c r="S34" s="357" t="str">
        <f>IF(DATOS!O45=DATOS!$Q$21,DATOS!I45," -- ")</f>
        <v xml:space="preserve"> -- </v>
      </c>
      <c r="T34" s="353" t="str">
        <f>IF(DATOS!O45=DATOS!$Q$21,DATOS!J45," -- ")</f>
        <v xml:space="preserve"> -- </v>
      </c>
      <c r="U34" s="353" t="str">
        <f>IF(DATOS!O45=DATOS!$Q$21,DATOS!K45," -- ")</f>
        <v xml:space="preserve"> -- </v>
      </c>
      <c r="V34" s="325"/>
      <c r="W34" s="354" t="str">
        <f>IF(DATOS!O45=DATOS!$Q$22,DATOS!E45," -- ")</f>
        <v xml:space="preserve"> -- </v>
      </c>
      <c r="X34" s="348" t="str">
        <f>IF(DATOS!O45=DATOS!$Q$22,DATOS!H45," -- ")</f>
        <v xml:space="preserve"> -- </v>
      </c>
      <c r="Y34" s="325"/>
      <c r="Z34" s="355" t="str">
        <f>IF(DATOS!O45=DATOS!$Q$22,DATOS!I45," -- ")</f>
        <v xml:space="preserve"> -- </v>
      </c>
      <c r="AA34" s="356" t="str">
        <f>IF(DATOS!O45=DATOS!$Q$22,DATOS!J45," -- ")</f>
        <v xml:space="preserve"> -- </v>
      </c>
      <c r="AB34" s="356" t="str">
        <f>IF(DATOS!O45=DATOS!$Q$22,DATOS!K45," -- ")</f>
        <v xml:space="preserve"> -- </v>
      </c>
      <c r="AC34" s="224"/>
      <c r="AD34" s="225"/>
      <c r="AE34" s="225"/>
      <c r="AF34" s="225"/>
      <c r="AG34" s="225"/>
      <c r="AH34" s="225"/>
      <c r="AI34" s="225"/>
      <c r="AJ34" s="225"/>
      <c r="AK34" s="225"/>
      <c r="AL34" s="225"/>
      <c r="AM34" s="225"/>
      <c r="AN34" s="225"/>
      <c r="AO34" s="225"/>
      <c r="AP34" s="225"/>
      <c r="AQ34" s="225"/>
      <c r="AR34" s="225"/>
      <c r="AS34" s="225"/>
      <c r="AT34" s="225"/>
      <c r="AU34" s="225"/>
      <c r="AV34" s="225"/>
    </row>
    <row r="35" spans="2:48" ht="12.75" hidden="1" customHeight="1" x14ac:dyDescent="0.25">
      <c r="B35" s="1"/>
      <c r="C35" s="217"/>
      <c r="D35" s="339">
        <v>26</v>
      </c>
      <c r="E35" s="351" t="str">
        <f>IF(DATOS!O46=DATOS!$Q$21,DATOS!E46,"--")</f>
        <v>--</v>
      </c>
      <c r="F35" s="241"/>
      <c r="G35" s="341">
        <f>IF(DATOS!O46=DATOS!$Q$21,DATOS!F46,0)</f>
        <v>0</v>
      </c>
      <c r="H35" s="342">
        <f>IF(DATOS!O46=DATOS!$Q$21,DATOS!G46,0)</f>
        <v>0</v>
      </c>
      <c r="I35" s="342">
        <f t="shared" si="1"/>
        <v>0</v>
      </c>
      <c r="J35" s="241"/>
      <c r="K35" s="341">
        <f t="shared" si="6"/>
        <v>0</v>
      </c>
      <c r="L35" s="343">
        <f t="shared" si="2"/>
        <v>0</v>
      </c>
      <c r="M35" s="342">
        <f t="shared" si="3"/>
        <v>0</v>
      </c>
      <c r="N35" s="241"/>
      <c r="O35" s="341">
        <f t="shared" si="4"/>
        <v>0</v>
      </c>
      <c r="P35" s="343">
        <f t="shared" si="5"/>
        <v>0</v>
      </c>
      <c r="Q35" s="343">
        <f t="shared" si="7"/>
        <v>0</v>
      </c>
      <c r="R35" s="344"/>
      <c r="S35" s="357" t="str">
        <f>IF(DATOS!O46=DATOS!$Q$21,DATOS!I46," -- ")</f>
        <v xml:space="preserve"> -- </v>
      </c>
      <c r="T35" s="353" t="str">
        <f>IF(DATOS!O46=DATOS!$Q$21,DATOS!J46," -- ")</f>
        <v xml:space="preserve"> -- </v>
      </c>
      <c r="U35" s="353" t="str">
        <f>IF(DATOS!O46=DATOS!$Q$21,DATOS!K46," -- ")</f>
        <v xml:space="preserve"> -- </v>
      </c>
      <c r="V35" s="325"/>
      <c r="W35" s="354" t="str">
        <f>IF(DATOS!O46=DATOS!$Q$22,DATOS!E46," -- ")</f>
        <v xml:space="preserve"> -- </v>
      </c>
      <c r="X35" s="348" t="str">
        <f>IF(DATOS!O46=DATOS!$Q$22,DATOS!H46," -- ")</f>
        <v xml:space="preserve"> -- </v>
      </c>
      <c r="Y35" s="325"/>
      <c r="Z35" s="355" t="str">
        <f>IF(DATOS!O46=DATOS!$Q$22,DATOS!I46," -- ")</f>
        <v xml:space="preserve"> -- </v>
      </c>
      <c r="AA35" s="356" t="str">
        <f>IF(DATOS!O46=DATOS!$Q$22,DATOS!J46," -- ")</f>
        <v xml:space="preserve"> -- </v>
      </c>
      <c r="AB35" s="356" t="str">
        <f>IF(DATOS!O46=DATOS!$Q$22,DATOS!K46," -- ")</f>
        <v xml:space="preserve"> -- </v>
      </c>
      <c r="AC35" s="224"/>
      <c r="AD35" s="225"/>
      <c r="AE35" s="225"/>
      <c r="AF35" s="225"/>
      <c r="AG35" s="225"/>
      <c r="AH35" s="225"/>
      <c r="AI35" s="225"/>
      <c r="AJ35" s="225"/>
      <c r="AK35" s="225"/>
      <c r="AL35" s="225"/>
      <c r="AM35" s="225"/>
      <c r="AN35" s="225"/>
      <c r="AO35" s="225"/>
      <c r="AP35" s="225"/>
      <c r="AQ35" s="225"/>
      <c r="AR35" s="225"/>
      <c r="AS35" s="225"/>
      <c r="AT35" s="225"/>
      <c r="AU35" s="225"/>
      <c r="AV35" s="225"/>
    </row>
    <row r="36" spans="2:48" ht="12.75" hidden="1" customHeight="1" x14ac:dyDescent="0.25">
      <c r="B36" s="1"/>
      <c r="C36" s="217"/>
      <c r="D36" s="339">
        <v>27</v>
      </c>
      <c r="E36" s="351" t="str">
        <f>IF(DATOS!O47=DATOS!$Q$21,DATOS!E47,"--")</f>
        <v>--</v>
      </c>
      <c r="F36" s="241"/>
      <c r="G36" s="341">
        <f>IF(DATOS!O47=DATOS!$Q$21,DATOS!F47,0)</f>
        <v>0</v>
      </c>
      <c r="H36" s="342">
        <f>IF(DATOS!O47=DATOS!$Q$21,DATOS!G47,0)</f>
        <v>0</v>
      </c>
      <c r="I36" s="342">
        <f t="shared" si="1"/>
        <v>0</v>
      </c>
      <c r="J36" s="241"/>
      <c r="K36" s="341">
        <f t="shared" si="6"/>
        <v>0</v>
      </c>
      <c r="L36" s="343">
        <f t="shared" si="2"/>
        <v>0</v>
      </c>
      <c r="M36" s="342">
        <f t="shared" si="3"/>
        <v>0</v>
      </c>
      <c r="N36" s="241"/>
      <c r="O36" s="341">
        <f t="shared" si="4"/>
        <v>0</v>
      </c>
      <c r="P36" s="343">
        <f t="shared" si="5"/>
        <v>0</v>
      </c>
      <c r="Q36" s="343">
        <f t="shared" si="7"/>
        <v>0</v>
      </c>
      <c r="R36" s="344"/>
      <c r="S36" s="357" t="str">
        <f>IF(DATOS!O47=DATOS!$Q$21,DATOS!I47," -- ")</f>
        <v xml:space="preserve"> -- </v>
      </c>
      <c r="T36" s="353" t="str">
        <f>IF(DATOS!O47=DATOS!$Q$21,DATOS!J47," -- ")</f>
        <v xml:space="preserve"> -- </v>
      </c>
      <c r="U36" s="353" t="str">
        <f>IF(DATOS!O47=DATOS!$Q$21,DATOS!K47," -- ")</f>
        <v xml:space="preserve"> -- </v>
      </c>
      <c r="V36" s="325"/>
      <c r="W36" s="354" t="str">
        <f>IF(DATOS!O47=DATOS!$Q$22,DATOS!E47," -- ")</f>
        <v xml:space="preserve"> -- </v>
      </c>
      <c r="X36" s="348" t="str">
        <f>IF(DATOS!O47=DATOS!$Q$22,DATOS!H47," -- ")</f>
        <v xml:space="preserve"> -- </v>
      </c>
      <c r="Y36" s="325"/>
      <c r="Z36" s="355" t="str">
        <f>IF(DATOS!O47=DATOS!$Q$22,DATOS!I47," -- ")</f>
        <v xml:space="preserve"> -- </v>
      </c>
      <c r="AA36" s="356" t="str">
        <f>IF(DATOS!O47=DATOS!$Q$22,DATOS!J47," -- ")</f>
        <v xml:space="preserve"> -- </v>
      </c>
      <c r="AB36" s="356" t="str">
        <f>IF(DATOS!O47=DATOS!$Q$22,DATOS!K47," -- ")</f>
        <v xml:space="preserve"> -- </v>
      </c>
      <c r="AC36" s="224"/>
      <c r="AD36" s="225"/>
      <c r="AE36" s="225"/>
      <c r="AF36" s="225"/>
      <c r="AG36" s="225"/>
      <c r="AH36" s="225"/>
      <c r="AI36" s="225"/>
      <c r="AJ36" s="225"/>
      <c r="AK36" s="225"/>
      <c r="AL36" s="225"/>
      <c r="AM36" s="225"/>
      <c r="AN36" s="225"/>
      <c r="AO36" s="225"/>
      <c r="AP36" s="225"/>
      <c r="AQ36" s="225"/>
      <c r="AR36" s="225"/>
      <c r="AS36" s="225"/>
      <c r="AT36" s="225"/>
      <c r="AU36" s="225"/>
      <c r="AV36" s="225"/>
    </row>
    <row r="37" spans="2:48" ht="12.75" hidden="1" customHeight="1" x14ac:dyDescent="0.25">
      <c r="B37" s="1"/>
      <c r="C37" s="217"/>
      <c r="D37" s="339">
        <v>28</v>
      </c>
      <c r="E37" s="351" t="str">
        <f>IF(DATOS!O48=DATOS!$Q$21,DATOS!E48,"--")</f>
        <v>--</v>
      </c>
      <c r="F37" s="241"/>
      <c r="G37" s="341">
        <f>IF(DATOS!O48=DATOS!$Q$21,DATOS!F48,0)</f>
        <v>0</v>
      </c>
      <c r="H37" s="342">
        <f>IF(DATOS!O48=DATOS!$Q$21,DATOS!G48,0)</f>
        <v>0</v>
      </c>
      <c r="I37" s="342">
        <f t="shared" si="1"/>
        <v>0</v>
      </c>
      <c r="J37" s="241"/>
      <c r="K37" s="341">
        <f t="shared" si="6"/>
        <v>0</v>
      </c>
      <c r="L37" s="343">
        <f t="shared" si="2"/>
        <v>0</v>
      </c>
      <c r="M37" s="342">
        <f t="shared" si="3"/>
        <v>0</v>
      </c>
      <c r="N37" s="241"/>
      <c r="O37" s="341">
        <f t="shared" si="4"/>
        <v>0</v>
      </c>
      <c r="P37" s="343">
        <f t="shared" si="5"/>
        <v>0</v>
      </c>
      <c r="Q37" s="343">
        <f t="shared" si="7"/>
        <v>0</v>
      </c>
      <c r="R37" s="344"/>
      <c r="S37" s="357" t="str">
        <f>IF(DATOS!O48=DATOS!$Q$21,DATOS!I48," -- ")</f>
        <v xml:space="preserve"> -- </v>
      </c>
      <c r="T37" s="353" t="str">
        <f>IF(DATOS!O48=DATOS!$Q$21,DATOS!J48," -- ")</f>
        <v xml:space="preserve"> -- </v>
      </c>
      <c r="U37" s="353" t="str">
        <f>IF(DATOS!O48=DATOS!$Q$21,DATOS!K48," -- ")</f>
        <v xml:space="preserve"> -- </v>
      </c>
      <c r="V37" s="325"/>
      <c r="W37" s="354" t="str">
        <f>IF(DATOS!O48=DATOS!$Q$22,DATOS!E48," -- ")</f>
        <v xml:space="preserve"> -- </v>
      </c>
      <c r="X37" s="348" t="str">
        <f>IF(DATOS!O48=DATOS!$Q$22,DATOS!H48," -- ")</f>
        <v xml:space="preserve"> -- </v>
      </c>
      <c r="Y37" s="325"/>
      <c r="Z37" s="355" t="str">
        <f>IF(DATOS!O48=DATOS!$Q$22,DATOS!I48," -- ")</f>
        <v xml:space="preserve"> -- </v>
      </c>
      <c r="AA37" s="356" t="str">
        <f>IF(DATOS!O48=DATOS!$Q$22,DATOS!J48," -- ")</f>
        <v xml:space="preserve"> -- </v>
      </c>
      <c r="AB37" s="356" t="str">
        <f>IF(DATOS!O48=DATOS!$Q$22,DATOS!K48," -- ")</f>
        <v xml:space="preserve"> -- </v>
      </c>
      <c r="AC37" s="224"/>
      <c r="AD37" s="225"/>
      <c r="AE37" s="225"/>
      <c r="AF37" s="225"/>
      <c r="AG37" s="225"/>
      <c r="AH37" s="225"/>
      <c r="AI37" s="225"/>
      <c r="AJ37" s="225"/>
      <c r="AK37" s="225"/>
      <c r="AL37" s="225"/>
      <c r="AM37" s="225"/>
      <c r="AN37" s="225"/>
      <c r="AO37" s="225"/>
      <c r="AP37" s="225"/>
      <c r="AQ37" s="225"/>
      <c r="AR37" s="225"/>
      <c r="AS37" s="225"/>
      <c r="AT37" s="225"/>
      <c r="AU37" s="225"/>
      <c r="AV37" s="225"/>
    </row>
    <row r="38" spans="2:48" ht="12.75" hidden="1" customHeight="1" x14ac:dyDescent="0.25">
      <c r="B38" s="1"/>
      <c r="C38" s="217"/>
      <c r="D38" s="339">
        <v>29</v>
      </c>
      <c r="E38" s="351" t="str">
        <f>IF(DATOS!O49=DATOS!$Q$21,DATOS!E49,"--")</f>
        <v>--</v>
      </c>
      <c r="F38" s="241"/>
      <c r="G38" s="341">
        <f>IF(DATOS!O49=DATOS!$Q$21,DATOS!F49,0)</f>
        <v>0</v>
      </c>
      <c r="H38" s="342">
        <f>IF(DATOS!O49=DATOS!$Q$21,DATOS!G49,0)</f>
        <v>0</v>
      </c>
      <c r="I38" s="342">
        <f t="shared" si="1"/>
        <v>0</v>
      </c>
      <c r="J38" s="241"/>
      <c r="K38" s="341">
        <f t="shared" si="6"/>
        <v>0</v>
      </c>
      <c r="L38" s="343">
        <f t="shared" si="2"/>
        <v>0</v>
      </c>
      <c r="M38" s="342">
        <f t="shared" si="3"/>
        <v>0</v>
      </c>
      <c r="N38" s="241"/>
      <c r="O38" s="341">
        <f t="shared" si="4"/>
        <v>0</v>
      </c>
      <c r="P38" s="343">
        <f t="shared" si="5"/>
        <v>0</v>
      </c>
      <c r="Q38" s="343">
        <f t="shared" si="7"/>
        <v>0</v>
      </c>
      <c r="R38" s="344"/>
      <c r="S38" s="357" t="str">
        <f>IF(DATOS!O49=DATOS!$Q$21,DATOS!I49," -- ")</f>
        <v xml:space="preserve"> -- </v>
      </c>
      <c r="T38" s="353" t="str">
        <f>IF(DATOS!O49=DATOS!$Q$21,DATOS!J49," -- ")</f>
        <v xml:space="preserve"> -- </v>
      </c>
      <c r="U38" s="353" t="str">
        <f>IF(DATOS!O49=DATOS!$Q$21,DATOS!K49," -- ")</f>
        <v xml:space="preserve"> -- </v>
      </c>
      <c r="V38" s="325"/>
      <c r="W38" s="354" t="str">
        <f>IF(DATOS!O49=DATOS!$Q$22,DATOS!E49," -- ")</f>
        <v xml:space="preserve"> -- </v>
      </c>
      <c r="X38" s="348" t="str">
        <f>IF(DATOS!O49=DATOS!$Q$22,DATOS!H49," -- ")</f>
        <v xml:space="preserve"> -- </v>
      </c>
      <c r="Y38" s="325"/>
      <c r="Z38" s="355" t="str">
        <f>IF(DATOS!O49=DATOS!$Q$22,DATOS!I49," -- ")</f>
        <v xml:space="preserve"> -- </v>
      </c>
      <c r="AA38" s="356" t="str">
        <f>IF(DATOS!O49=DATOS!$Q$22,DATOS!J49," -- ")</f>
        <v xml:space="preserve"> -- </v>
      </c>
      <c r="AB38" s="356" t="str">
        <f>IF(DATOS!O49=DATOS!$Q$22,DATOS!K49," -- ")</f>
        <v xml:space="preserve"> -- </v>
      </c>
      <c r="AC38" s="224"/>
      <c r="AD38" s="225"/>
      <c r="AE38" s="225"/>
      <c r="AF38" s="225"/>
      <c r="AG38" s="225"/>
      <c r="AH38" s="225"/>
      <c r="AI38" s="225"/>
      <c r="AJ38" s="225"/>
      <c r="AK38" s="225"/>
      <c r="AL38" s="225"/>
      <c r="AM38" s="225"/>
      <c r="AN38" s="225"/>
      <c r="AO38" s="225"/>
      <c r="AP38" s="225"/>
      <c r="AQ38" s="225"/>
      <c r="AR38" s="225"/>
      <c r="AS38" s="225"/>
      <c r="AT38" s="225"/>
      <c r="AU38" s="225"/>
      <c r="AV38" s="225"/>
    </row>
    <row r="39" spans="2:48" ht="12.75" hidden="1" customHeight="1" x14ac:dyDescent="0.25">
      <c r="B39" s="1"/>
      <c r="C39" s="217"/>
      <c r="D39" s="339">
        <v>30</v>
      </c>
      <c r="E39" s="351" t="str">
        <f>IF(DATOS!O50=DATOS!$Q$21,DATOS!E50,"--")</f>
        <v>--</v>
      </c>
      <c r="F39" s="241"/>
      <c r="G39" s="341">
        <f>IF(DATOS!O50=DATOS!$Q$21,DATOS!F50,0)</f>
        <v>0</v>
      </c>
      <c r="H39" s="342">
        <f>IF(DATOS!O50=DATOS!$Q$21,DATOS!G50,0)</f>
        <v>0</v>
      </c>
      <c r="I39" s="342">
        <f t="shared" si="1"/>
        <v>0</v>
      </c>
      <c r="J39" s="241"/>
      <c r="K39" s="341">
        <f t="shared" si="6"/>
        <v>0</v>
      </c>
      <c r="L39" s="343">
        <f t="shared" si="2"/>
        <v>0</v>
      </c>
      <c r="M39" s="342">
        <f t="shared" si="3"/>
        <v>0</v>
      </c>
      <c r="N39" s="241"/>
      <c r="O39" s="341">
        <f t="shared" si="4"/>
        <v>0</v>
      </c>
      <c r="P39" s="343">
        <f t="shared" si="5"/>
        <v>0</v>
      </c>
      <c r="Q39" s="343">
        <f t="shared" si="7"/>
        <v>0</v>
      </c>
      <c r="R39" s="344"/>
      <c r="S39" s="357" t="str">
        <f>IF(DATOS!O50=DATOS!$Q$21,DATOS!I50," -- ")</f>
        <v xml:space="preserve"> -- </v>
      </c>
      <c r="T39" s="353" t="str">
        <f>IF(DATOS!O50=DATOS!$Q$21,DATOS!J50," -- ")</f>
        <v xml:space="preserve"> -- </v>
      </c>
      <c r="U39" s="353" t="str">
        <f>IF(DATOS!O50=DATOS!$Q$21,DATOS!K50," -- ")</f>
        <v xml:space="preserve"> -- </v>
      </c>
      <c r="V39" s="325"/>
      <c r="W39" s="354" t="str">
        <f>IF(DATOS!O50=DATOS!$Q$22,DATOS!E50," -- ")</f>
        <v xml:space="preserve"> -- </v>
      </c>
      <c r="X39" s="348" t="str">
        <f>IF(DATOS!O50=DATOS!$Q$22,DATOS!H50," -- ")</f>
        <v xml:space="preserve"> -- </v>
      </c>
      <c r="Y39" s="325"/>
      <c r="Z39" s="355" t="str">
        <f>IF(DATOS!O50=DATOS!$Q$22,DATOS!I50," -- ")</f>
        <v xml:space="preserve"> -- </v>
      </c>
      <c r="AA39" s="356" t="str">
        <f>IF(DATOS!O50=DATOS!$Q$22,DATOS!J50," -- ")</f>
        <v xml:space="preserve"> -- </v>
      </c>
      <c r="AB39" s="356" t="str">
        <f>IF(DATOS!O50=DATOS!$Q$22,DATOS!K50," -- ")</f>
        <v xml:space="preserve"> -- </v>
      </c>
      <c r="AC39" s="224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  <c r="AP39" s="225"/>
      <c r="AQ39" s="225"/>
      <c r="AR39" s="225"/>
      <c r="AS39" s="225"/>
      <c r="AT39" s="225"/>
      <c r="AU39" s="225"/>
      <c r="AV39" s="225"/>
    </row>
    <row r="40" spans="2:48" ht="12.75" hidden="1" customHeight="1" x14ac:dyDescent="0.25">
      <c r="B40" s="1"/>
      <c r="C40" s="217"/>
      <c r="D40" s="339">
        <v>31</v>
      </c>
      <c r="E40" s="351" t="str">
        <f>IF(DATOS!O51=DATOS!$Q$21,DATOS!E51,"--")</f>
        <v>--</v>
      </c>
      <c r="F40" s="241"/>
      <c r="G40" s="341">
        <f>IF(DATOS!O51=DATOS!$Q$21,DATOS!F51,0)</f>
        <v>0</v>
      </c>
      <c r="H40" s="342">
        <f>IF(DATOS!O51=DATOS!$Q$21,DATOS!G51,0)</f>
        <v>0</v>
      </c>
      <c r="I40" s="342">
        <f t="shared" si="1"/>
        <v>0</v>
      </c>
      <c r="J40" s="241"/>
      <c r="K40" s="341">
        <f t="shared" si="6"/>
        <v>0</v>
      </c>
      <c r="L40" s="343">
        <f t="shared" si="2"/>
        <v>0</v>
      </c>
      <c r="M40" s="342">
        <f t="shared" si="3"/>
        <v>0</v>
      </c>
      <c r="N40" s="241"/>
      <c r="O40" s="341">
        <f t="shared" si="4"/>
        <v>0</v>
      </c>
      <c r="P40" s="343">
        <f t="shared" si="5"/>
        <v>0</v>
      </c>
      <c r="Q40" s="343">
        <f t="shared" si="7"/>
        <v>0</v>
      </c>
      <c r="R40" s="344"/>
      <c r="S40" s="357" t="str">
        <f>IF(DATOS!O51=DATOS!$Q$21,DATOS!I51," -- ")</f>
        <v xml:space="preserve"> -- </v>
      </c>
      <c r="T40" s="353" t="str">
        <f>IF(DATOS!O51=DATOS!$Q$21,DATOS!J51," -- ")</f>
        <v xml:space="preserve"> -- </v>
      </c>
      <c r="U40" s="353" t="str">
        <f>IF(DATOS!O51=DATOS!$Q$21,DATOS!K51," -- ")</f>
        <v xml:space="preserve"> -- </v>
      </c>
      <c r="V40" s="325"/>
      <c r="W40" s="354" t="str">
        <f>IF(DATOS!O51=DATOS!$Q$22,DATOS!E51," -- ")</f>
        <v xml:space="preserve"> -- </v>
      </c>
      <c r="X40" s="348" t="str">
        <f>IF(DATOS!O51=DATOS!$Q$22,DATOS!H51," -- ")</f>
        <v xml:space="preserve"> -- </v>
      </c>
      <c r="Y40" s="325"/>
      <c r="Z40" s="355" t="str">
        <f>IF(DATOS!O51=DATOS!$Q$22,DATOS!I51," -- ")</f>
        <v xml:space="preserve"> -- </v>
      </c>
      <c r="AA40" s="356" t="str">
        <f>IF(DATOS!O51=DATOS!$Q$22,DATOS!J51," -- ")</f>
        <v xml:space="preserve"> -- </v>
      </c>
      <c r="AB40" s="356" t="str">
        <f>IF(DATOS!O51=DATOS!$Q$22,DATOS!K51," -- ")</f>
        <v xml:space="preserve"> -- </v>
      </c>
      <c r="AC40" s="224"/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  <c r="AQ40" s="225"/>
      <c r="AR40" s="225"/>
      <c r="AS40" s="225"/>
      <c r="AT40" s="225"/>
      <c r="AU40" s="225"/>
      <c r="AV40" s="225"/>
    </row>
    <row r="41" spans="2:48" ht="12.75" hidden="1" customHeight="1" x14ac:dyDescent="0.25">
      <c r="B41" s="1"/>
      <c r="C41" s="217"/>
      <c r="D41" s="339">
        <v>32</v>
      </c>
      <c r="E41" s="351" t="str">
        <f>IF(DATOS!O52=DATOS!$Q$21,DATOS!E52,"--")</f>
        <v>--</v>
      </c>
      <c r="F41" s="241"/>
      <c r="G41" s="341">
        <f>IF(DATOS!O52=DATOS!$Q$21,DATOS!F52,0)</f>
        <v>0</v>
      </c>
      <c r="H41" s="342">
        <f>IF(DATOS!O52=DATOS!$Q$21,DATOS!G52,0)</f>
        <v>0</v>
      </c>
      <c r="I41" s="342">
        <f t="shared" si="1"/>
        <v>0</v>
      </c>
      <c r="J41" s="241"/>
      <c r="K41" s="341">
        <f t="shared" si="6"/>
        <v>0</v>
      </c>
      <c r="L41" s="343">
        <f t="shared" si="2"/>
        <v>0</v>
      </c>
      <c r="M41" s="342">
        <f t="shared" si="3"/>
        <v>0</v>
      </c>
      <c r="N41" s="241"/>
      <c r="O41" s="341">
        <f t="shared" si="4"/>
        <v>0</v>
      </c>
      <c r="P41" s="343">
        <f t="shared" si="5"/>
        <v>0</v>
      </c>
      <c r="Q41" s="343">
        <f t="shared" si="7"/>
        <v>0</v>
      </c>
      <c r="R41" s="344"/>
      <c r="S41" s="357" t="str">
        <f>IF(DATOS!O52=DATOS!$Q$21,DATOS!I52," -- ")</f>
        <v xml:space="preserve"> -- </v>
      </c>
      <c r="T41" s="353" t="str">
        <f>IF(DATOS!O52=DATOS!$Q$21,DATOS!J52," -- ")</f>
        <v xml:space="preserve"> -- </v>
      </c>
      <c r="U41" s="353" t="str">
        <f>IF(DATOS!O52=DATOS!$Q$21,DATOS!K52," -- ")</f>
        <v xml:space="preserve"> -- </v>
      </c>
      <c r="V41" s="325"/>
      <c r="W41" s="354" t="str">
        <f>IF(DATOS!O52=DATOS!$Q$22,DATOS!E52," -- ")</f>
        <v xml:space="preserve"> -- </v>
      </c>
      <c r="X41" s="348" t="str">
        <f>IF(DATOS!O52=DATOS!$Q$22,DATOS!H52," -- ")</f>
        <v xml:space="preserve"> -- </v>
      </c>
      <c r="Y41" s="325"/>
      <c r="Z41" s="355" t="str">
        <f>IF(DATOS!O52=DATOS!$Q$22,DATOS!I52," -- ")</f>
        <v xml:space="preserve"> -- </v>
      </c>
      <c r="AA41" s="356" t="str">
        <f>IF(DATOS!O52=DATOS!$Q$22,DATOS!J52," -- ")</f>
        <v xml:space="preserve"> -- </v>
      </c>
      <c r="AB41" s="356" t="str">
        <f>IF(DATOS!O52=DATOS!$Q$22,DATOS!K52," -- ")</f>
        <v xml:space="preserve"> -- </v>
      </c>
      <c r="AC41" s="224"/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5"/>
      <c r="AU41" s="225"/>
      <c r="AV41" s="225"/>
    </row>
    <row r="42" spans="2:48" ht="12.75" hidden="1" customHeight="1" x14ac:dyDescent="0.25">
      <c r="B42" s="1"/>
      <c r="C42" s="217"/>
      <c r="D42" s="339">
        <v>33</v>
      </c>
      <c r="E42" s="351" t="str">
        <f>IF(DATOS!O53=DATOS!$Q$21,DATOS!E53,"--")</f>
        <v>--</v>
      </c>
      <c r="F42" s="241"/>
      <c r="G42" s="341">
        <f>IF(DATOS!O53=DATOS!$Q$21,DATOS!F53,0)</f>
        <v>0</v>
      </c>
      <c r="H42" s="342">
        <f>IF(DATOS!O53=DATOS!$Q$21,DATOS!G53,0)</f>
        <v>0</v>
      </c>
      <c r="I42" s="342">
        <f t="shared" si="1"/>
        <v>0</v>
      </c>
      <c r="J42" s="241"/>
      <c r="K42" s="341">
        <f t="shared" si="6"/>
        <v>0</v>
      </c>
      <c r="L42" s="343">
        <f t="shared" si="2"/>
        <v>0</v>
      </c>
      <c r="M42" s="342">
        <f t="shared" si="3"/>
        <v>0</v>
      </c>
      <c r="N42" s="241"/>
      <c r="O42" s="341">
        <f t="shared" si="4"/>
        <v>0</v>
      </c>
      <c r="P42" s="343">
        <f t="shared" si="5"/>
        <v>0</v>
      </c>
      <c r="Q42" s="343">
        <f t="shared" si="7"/>
        <v>0</v>
      </c>
      <c r="R42" s="344"/>
      <c r="S42" s="357" t="str">
        <f>IF(DATOS!O53=DATOS!$Q$21,DATOS!I53," -- ")</f>
        <v xml:space="preserve"> -- </v>
      </c>
      <c r="T42" s="353" t="str">
        <f>IF(DATOS!O53=DATOS!$Q$21,DATOS!J53," -- ")</f>
        <v xml:space="preserve"> -- </v>
      </c>
      <c r="U42" s="353" t="str">
        <f>IF(DATOS!O53=DATOS!$Q$21,DATOS!K53," -- ")</f>
        <v xml:space="preserve"> -- </v>
      </c>
      <c r="V42" s="325"/>
      <c r="W42" s="354" t="str">
        <f>IF(DATOS!O53=DATOS!$Q$22,DATOS!E53," -- ")</f>
        <v xml:space="preserve"> -- </v>
      </c>
      <c r="X42" s="348" t="str">
        <f>IF(DATOS!O53=DATOS!$Q$22,DATOS!H53," -- ")</f>
        <v xml:space="preserve"> -- </v>
      </c>
      <c r="Y42" s="325"/>
      <c r="Z42" s="355" t="str">
        <f>IF(DATOS!O53=DATOS!$Q$22,DATOS!I53," -- ")</f>
        <v xml:space="preserve"> -- </v>
      </c>
      <c r="AA42" s="356" t="str">
        <f>IF(DATOS!O53=DATOS!$Q$22,DATOS!J53," -- ")</f>
        <v xml:space="preserve"> -- </v>
      </c>
      <c r="AB42" s="356" t="str">
        <f>IF(DATOS!O53=DATOS!$Q$22,DATOS!K53," -- ")</f>
        <v xml:space="preserve"> -- </v>
      </c>
      <c r="AC42" s="224"/>
      <c r="AD42" s="225"/>
      <c r="AE42" s="225"/>
      <c r="AF42" s="225"/>
      <c r="AG42" s="225"/>
      <c r="AH42" s="225"/>
      <c r="AI42" s="225"/>
      <c r="AJ42" s="225"/>
      <c r="AK42" s="225"/>
      <c r="AL42" s="225"/>
      <c r="AM42" s="225"/>
      <c r="AN42" s="225"/>
      <c r="AO42" s="225"/>
      <c r="AP42" s="225"/>
      <c r="AQ42" s="225"/>
      <c r="AR42" s="225"/>
      <c r="AS42" s="225"/>
      <c r="AT42" s="225"/>
      <c r="AU42" s="225"/>
      <c r="AV42" s="225"/>
    </row>
    <row r="43" spans="2:48" ht="12.75" hidden="1" customHeight="1" x14ac:dyDescent="0.25">
      <c r="B43" s="1"/>
      <c r="C43" s="217"/>
      <c r="D43" s="339">
        <v>34</v>
      </c>
      <c r="E43" s="351" t="str">
        <f>IF(DATOS!O54=DATOS!$Q$21,DATOS!E54,"--")</f>
        <v>--</v>
      </c>
      <c r="F43" s="241"/>
      <c r="G43" s="341">
        <f>IF(DATOS!O54=DATOS!$Q$21,DATOS!F54,0)</f>
        <v>0</v>
      </c>
      <c r="H43" s="342">
        <f>IF(DATOS!O54=DATOS!$Q$21,DATOS!G54,0)</f>
        <v>0</v>
      </c>
      <c r="I43" s="342">
        <f t="shared" si="1"/>
        <v>0</v>
      </c>
      <c r="J43" s="241"/>
      <c r="K43" s="341">
        <f t="shared" si="6"/>
        <v>0</v>
      </c>
      <c r="L43" s="343">
        <f t="shared" si="2"/>
        <v>0</v>
      </c>
      <c r="M43" s="342">
        <f t="shared" si="3"/>
        <v>0</v>
      </c>
      <c r="N43" s="241"/>
      <c r="O43" s="341">
        <f t="shared" si="4"/>
        <v>0</v>
      </c>
      <c r="P43" s="343">
        <f t="shared" si="5"/>
        <v>0</v>
      </c>
      <c r="Q43" s="343">
        <f t="shared" si="7"/>
        <v>0</v>
      </c>
      <c r="R43" s="344"/>
      <c r="S43" s="357" t="str">
        <f>IF(DATOS!O54=DATOS!$Q$21,DATOS!I54," -- ")</f>
        <v xml:space="preserve"> -- </v>
      </c>
      <c r="T43" s="353" t="str">
        <f>IF(DATOS!O54=DATOS!$Q$21,DATOS!J54," -- ")</f>
        <v xml:space="preserve"> -- </v>
      </c>
      <c r="U43" s="353" t="str">
        <f>IF(DATOS!O54=DATOS!$Q$21,DATOS!K54," -- ")</f>
        <v xml:space="preserve"> -- </v>
      </c>
      <c r="V43" s="325"/>
      <c r="W43" s="354" t="str">
        <f>IF(DATOS!O54=DATOS!$Q$22,DATOS!E54," -- ")</f>
        <v xml:space="preserve"> -- </v>
      </c>
      <c r="X43" s="348" t="str">
        <f>IF(DATOS!O54=DATOS!$Q$22,DATOS!H54," -- ")</f>
        <v xml:space="preserve"> -- </v>
      </c>
      <c r="Y43" s="325"/>
      <c r="Z43" s="355" t="str">
        <f>IF(DATOS!O54=DATOS!$Q$22,DATOS!I54," -- ")</f>
        <v xml:space="preserve"> -- </v>
      </c>
      <c r="AA43" s="356" t="str">
        <f>IF(DATOS!O54=DATOS!$Q$22,DATOS!J54," -- ")</f>
        <v xml:space="preserve"> -- </v>
      </c>
      <c r="AB43" s="356" t="str">
        <f>IF(DATOS!O54=DATOS!$Q$22,DATOS!K54," -- ")</f>
        <v xml:space="preserve"> -- </v>
      </c>
      <c r="AC43" s="224"/>
      <c r="AD43" s="225"/>
      <c r="AE43" s="225"/>
      <c r="AF43" s="225"/>
      <c r="AG43" s="225"/>
      <c r="AH43" s="225"/>
      <c r="AI43" s="225"/>
      <c r="AJ43" s="225"/>
      <c r="AK43" s="225"/>
      <c r="AL43" s="225"/>
      <c r="AM43" s="225"/>
      <c r="AN43" s="225"/>
      <c r="AO43" s="225"/>
      <c r="AP43" s="225"/>
      <c r="AQ43" s="225"/>
      <c r="AR43" s="225"/>
      <c r="AS43" s="225"/>
      <c r="AT43" s="225"/>
      <c r="AU43" s="225"/>
      <c r="AV43" s="225"/>
    </row>
    <row r="44" spans="2:48" ht="12.75" hidden="1" customHeight="1" x14ac:dyDescent="0.25">
      <c r="B44" s="1"/>
      <c r="C44" s="217"/>
      <c r="D44" s="339">
        <v>35</v>
      </c>
      <c r="E44" s="351" t="str">
        <f>IF(DATOS!O55=DATOS!$Q$21,DATOS!E55,"--")</f>
        <v>--</v>
      </c>
      <c r="F44" s="241"/>
      <c r="G44" s="341">
        <f>IF(DATOS!O55=DATOS!$Q$21,DATOS!F55,0)</f>
        <v>0</v>
      </c>
      <c r="H44" s="342">
        <f>IF(DATOS!O55=DATOS!$Q$21,DATOS!G55,0)</f>
        <v>0</v>
      </c>
      <c r="I44" s="342">
        <f t="shared" si="1"/>
        <v>0</v>
      </c>
      <c r="J44" s="241"/>
      <c r="K44" s="341">
        <f t="shared" si="6"/>
        <v>0</v>
      </c>
      <c r="L44" s="343">
        <f t="shared" si="2"/>
        <v>0</v>
      </c>
      <c r="M44" s="342">
        <f t="shared" si="3"/>
        <v>0</v>
      </c>
      <c r="N44" s="241"/>
      <c r="O44" s="341">
        <f t="shared" si="4"/>
        <v>0</v>
      </c>
      <c r="P44" s="343">
        <f t="shared" si="5"/>
        <v>0</v>
      </c>
      <c r="Q44" s="343">
        <f t="shared" si="7"/>
        <v>0</v>
      </c>
      <c r="R44" s="344"/>
      <c r="S44" s="357" t="str">
        <f>IF(DATOS!O55=DATOS!$Q$21,DATOS!I55," -- ")</f>
        <v xml:space="preserve"> -- </v>
      </c>
      <c r="T44" s="353" t="str">
        <f>IF(DATOS!O55=DATOS!$Q$21,DATOS!J55," -- ")</f>
        <v xml:space="preserve"> -- </v>
      </c>
      <c r="U44" s="353" t="str">
        <f>IF(DATOS!O55=DATOS!$Q$21,DATOS!K55," -- ")</f>
        <v xml:space="preserve"> -- </v>
      </c>
      <c r="V44" s="325"/>
      <c r="W44" s="354" t="str">
        <f>IF(DATOS!O55=DATOS!$Q$22,DATOS!E55," -- ")</f>
        <v xml:space="preserve"> -- </v>
      </c>
      <c r="X44" s="348" t="str">
        <f>IF(DATOS!O55=DATOS!$Q$22,DATOS!H55," -- ")</f>
        <v xml:space="preserve"> -- </v>
      </c>
      <c r="Y44" s="325"/>
      <c r="Z44" s="355" t="str">
        <f>IF(DATOS!O55=DATOS!$Q$22,DATOS!I55," -- ")</f>
        <v xml:space="preserve"> -- </v>
      </c>
      <c r="AA44" s="356" t="str">
        <f>IF(DATOS!O55=DATOS!$Q$22,DATOS!J55," -- ")</f>
        <v xml:space="preserve"> -- </v>
      </c>
      <c r="AB44" s="356" t="str">
        <f>IF(DATOS!O55=DATOS!$Q$22,DATOS!K55," -- ")</f>
        <v xml:space="preserve"> -- </v>
      </c>
      <c r="AC44" s="224"/>
      <c r="AD44" s="225"/>
      <c r="AE44" s="225"/>
      <c r="AF44" s="225"/>
      <c r="AG44" s="225"/>
      <c r="AH44" s="225"/>
      <c r="AI44" s="225"/>
      <c r="AJ44" s="225"/>
      <c r="AK44" s="225"/>
      <c r="AL44" s="225"/>
      <c r="AM44" s="225"/>
      <c r="AN44" s="225"/>
      <c r="AO44" s="225"/>
      <c r="AP44" s="225"/>
      <c r="AQ44" s="225"/>
      <c r="AR44" s="225"/>
      <c r="AS44" s="225"/>
      <c r="AT44" s="225"/>
      <c r="AU44" s="225"/>
      <c r="AV44" s="225"/>
    </row>
    <row r="45" spans="2:48" ht="12.75" hidden="1" customHeight="1" x14ac:dyDescent="0.25">
      <c r="B45" s="1"/>
      <c r="C45" s="217"/>
      <c r="D45" s="339">
        <v>36</v>
      </c>
      <c r="E45" s="351" t="str">
        <f>IF(DATOS!O56=DATOS!$Q$21,DATOS!E56,"--")</f>
        <v>--</v>
      </c>
      <c r="F45" s="241"/>
      <c r="G45" s="341">
        <f>IF(DATOS!O56=DATOS!$Q$21,DATOS!F56,0)</f>
        <v>0</v>
      </c>
      <c r="H45" s="342">
        <f>IF(DATOS!O56=DATOS!$Q$21,DATOS!G56,0)</f>
        <v>0</v>
      </c>
      <c r="I45" s="342">
        <f t="shared" si="1"/>
        <v>0</v>
      </c>
      <c r="J45" s="241"/>
      <c r="K45" s="341">
        <f t="shared" si="6"/>
        <v>0</v>
      </c>
      <c r="L45" s="343">
        <f t="shared" si="2"/>
        <v>0</v>
      </c>
      <c r="M45" s="342">
        <f t="shared" si="3"/>
        <v>0</v>
      </c>
      <c r="N45" s="241"/>
      <c r="O45" s="341">
        <f t="shared" si="4"/>
        <v>0</v>
      </c>
      <c r="P45" s="343">
        <f t="shared" si="5"/>
        <v>0</v>
      </c>
      <c r="Q45" s="343">
        <f t="shared" si="7"/>
        <v>0</v>
      </c>
      <c r="R45" s="344"/>
      <c r="S45" s="357" t="str">
        <f>IF(DATOS!O56=DATOS!$Q$21,DATOS!I56," -- ")</f>
        <v xml:space="preserve"> -- </v>
      </c>
      <c r="T45" s="353" t="str">
        <f>IF(DATOS!O56=DATOS!$Q$21,DATOS!J56," -- ")</f>
        <v xml:space="preserve"> -- </v>
      </c>
      <c r="U45" s="353" t="str">
        <f>IF(DATOS!O56=DATOS!$Q$21,DATOS!K56," -- ")</f>
        <v xml:space="preserve"> -- </v>
      </c>
      <c r="V45" s="325"/>
      <c r="W45" s="354" t="str">
        <f>IF(DATOS!O56=DATOS!$Q$22,DATOS!E56," -- ")</f>
        <v xml:space="preserve"> -- </v>
      </c>
      <c r="X45" s="348" t="str">
        <f>IF(DATOS!O56=DATOS!$Q$22,DATOS!H56," -- ")</f>
        <v xml:space="preserve"> -- </v>
      </c>
      <c r="Y45" s="325"/>
      <c r="Z45" s="355" t="str">
        <f>IF(DATOS!O56=DATOS!$Q$22,DATOS!I56," -- ")</f>
        <v xml:space="preserve"> -- </v>
      </c>
      <c r="AA45" s="356" t="str">
        <f>IF(DATOS!O56=DATOS!$Q$22,DATOS!J56," -- ")</f>
        <v xml:space="preserve"> -- </v>
      </c>
      <c r="AB45" s="356" t="str">
        <f>IF(DATOS!O56=DATOS!$Q$22,DATOS!K56," -- ")</f>
        <v xml:space="preserve"> -- </v>
      </c>
      <c r="AC45" s="224"/>
      <c r="AD45" s="225"/>
      <c r="AE45" s="225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  <c r="AP45" s="225"/>
      <c r="AQ45" s="225"/>
      <c r="AR45" s="225"/>
      <c r="AS45" s="225"/>
      <c r="AT45" s="225"/>
      <c r="AU45" s="225"/>
      <c r="AV45" s="225"/>
    </row>
    <row r="46" spans="2:48" ht="12.75" hidden="1" customHeight="1" x14ac:dyDescent="0.25">
      <c r="B46" s="1"/>
      <c r="C46" s="217"/>
      <c r="D46" s="339">
        <v>37</v>
      </c>
      <c r="E46" s="351" t="str">
        <f>IF(DATOS!O57=DATOS!$Q$21,DATOS!E57,"--")</f>
        <v>--</v>
      </c>
      <c r="F46" s="241"/>
      <c r="G46" s="341">
        <f>IF(DATOS!O57=DATOS!$Q$21,DATOS!F57,0)</f>
        <v>0</v>
      </c>
      <c r="H46" s="342">
        <f>IF(DATOS!O57=DATOS!$Q$21,DATOS!G57,0)</f>
        <v>0</v>
      </c>
      <c r="I46" s="342">
        <f t="shared" si="1"/>
        <v>0</v>
      </c>
      <c r="J46" s="241"/>
      <c r="K46" s="341">
        <f t="shared" si="6"/>
        <v>0</v>
      </c>
      <c r="L46" s="343">
        <f t="shared" si="2"/>
        <v>0</v>
      </c>
      <c r="M46" s="342">
        <f t="shared" si="3"/>
        <v>0</v>
      </c>
      <c r="N46" s="241"/>
      <c r="O46" s="341">
        <f t="shared" si="4"/>
        <v>0</v>
      </c>
      <c r="P46" s="343">
        <f t="shared" si="5"/>
        <v>0</v>
      </c>
      <c r="Q46" s="343">
        <f t="shared" si="7"/>
        <v>0</v>
      </c>
      <c r="R46" s="344"/>
      <c r="S46" s="357" t="str">
        <f>IF(DATOS!O57=DATOS!$Q$21,DATOS!I57," -- ")</f>
        <v xml:space="preserve"> -- </v>
      </c>
      <c r="T46" s="353" t="str">
        <f>IF(DATOS!O57=DATOS!$Q$21,DATOS!J57," -- ")</f>
        <v xml:space="preserve"> -- </v>
      </c>
      <c r="U46" s="353" t="str">
        <f>IF(DATOS!O57=DATOS!$Q$21,DATOS!K57," -- ")</f>
        <v xml:space="preserve"> -- </v>
      </c>
      <c r="V46" s="325"/>
      <c r="W46" s="354" t="str">
        <f>IF(DATOS!O57=DATOS!$Q$22,DATOS!E57," -- ")</f>
        <v xml:space="preserve"> -- </v>
      </c>
      <c r="X46" s="348" t="str">
        <f>IF(DATOS!O57=DATOS!$Q$22,DATOS!H57," -- ")</f>
        <v xml:space="preserve"> -- </v>
      </c>
      <c r="Y46" s="325"/>
      <c r="Z46" s="355" t="str">
        <f>IF(DATOS!O57=DATOS!$Q$22,DATOS!I57," -- ")</f>
        <v xml:space="preserve"> -- </v>
      </c>
      <c r="AA46" s="356" t="str">
        <f>IF(DATOS!O57=DATOS!$Q$22,DATOS!J57," -- ")</f>
        <v xml:space="preserve"> -- </v>
      </c>
      <c r="AB46" s="356" t="str">
        <f>IF(DATOS!O57=DATOS!$Q$22,DATOS!K57," -- ")</f>
        <v xml:space="preserve"> -- </v>
      </c>
      <c r="AC46" s="224"/>
      <c r="AD46" s="225"/>
      <c r="AE46" s="225"/>
      <c r="AF46" s="225"/>
      <c r="AG46" s="225"/>
      <c r="AH46" s="225"/>
      <c r="AI46" s="225"/>
      <c r="AJ46" s="225"/>
      <c r="AK46" s="225"/>
      <c r="AL46" s="225"/>
      <c r="AM46" s="225"/>
      <c r="AN46" s="225"/>
      <c r="AO46" s="225"/>
      <c r="AP46" s="225"/>
      <c r="AQ46" s="225"/>
      <c r="AR46" s="225"/>
      <c r="AS46" s="225"/>
      <c r="AT46" s="225"/>
      <c r="AU46" s="225"/>
      <c r="AV46" s="225"/>
    </row>
    <row r="47" spans="2:48" ht="12.75" hidden="1" customHeight="1" x14ac:dyDescent="0.25">
      <c r="B47" s="1"/>
      <c r="C47" s="217"/>
      <c r="D47" s="339">
        <v>38</v>
      </c>
      <c r="E47" s="351" t="str">
        <f>IF(DATOS!O58=DATOS!$Q$21,DATOS!E58,"--")</f>
        <v>--</v>
      </c>
      <c r="F47" s="241"/>
      <c r="G47" s="341">
        <f>IF(DATOS!O58=DATOS!$Q$21,DATOS!F58,0)</f>
        <v>0</v>
      </c>
      <c r="H47" s="342">
        <f>IF(DATOS!O58=DATOS!$Q$21,DATOS!G58,0)</f>
        <v>0</v>
      </c>
      <c r="I47" s="342">
        <f t="shared" si="1"/>
        <v>0</v>
      </c>
      <c r="J47" s="241"/>
      <c r="K47" s="341">
        <f t="shared" si="6"/>
        <v>0</v>
      </c>
      <c r="L47" s="343">
        <f t="shared" si="2"/>
        <v>0</v>
      </c>
      <c r="M47" s="342">
        <f t="shared" si="3"/>
        <v>0</v>
      </c>
      <c r="N47" s="241"/>
      <c r="O47" s="341">
        <f t="shared" si="4"/>
        <v>0</v>
      </c>
      <c r="P47" s="343">
        <f t="shared" si="5"/>
        <v>0</v>
      </c>
      <c r="Q47" s="343">
        <f t="shared" si="7"/>
        <v>0</v>
      </c>
      <c r="R47" s="344"/>
      <c r="S47" s="357" t="str">
        <f>IF(DATOS!O58=DATOS!$Q$21,DATOS!I58," -- ")</f>
        <v xml:space="preserve"> -- </v>
      </c>
      <c r="T47" s="353" t="str">
        <f>IF(DATOS!O58=DATOS!$Q$21,DATOS!J58," -- ")</f>
        <v xml:space="preserve"> -- </v>
      </c>
      <c r="U47" s="353" t="str">
        <f>IF(DATOS!O58=DATOS!$Q$21,DATOS!K58," -- ")</f>
        <v xml:space="preserve"> -- </v>
      </c>
      <c r="V47" s="325"/>
      <c r="W47" s="354" t="str">
        <f>IF(DATOS!O58=DATOS!$Q$22,DATOS!E58," -- ")</f>
        <v xml:space="preserve"> -- </v>
      </c>
      <c r="X47" s="348" t="str">
        <f>IF(DATOS!O58=DATOS!$Q$22,DATOS!H58," -- ")</f>
        <v xml:space="preserve"> -- </v>
      </c>
      <c r="Y47" s="325"/>
      <c r="Z47" s="355" t="str">
        <f>IF(DATOS!O58=DATOS!$Q$22,DATOS!I58," -- ")</f>
        <v xml:space="preserve"> -- </v>
      </c>
      <c r="AA47" s="356" t="str">
        <f>IF(DATOS!O58=DATOS!$Q$22,DATOS!J58," -- ")</f>
        <v xml:space="preserve"> -- </v>
      </c>
      <c r="AB47" s="356" t="str">
        <f>IF(DATOS!O58=DATOS!$Q$22,DATOS!K58," -- ")</f>
        <v xml:space="preserve"> -- </v>
      </c>
      <c r="AC47" s="224"/>
      <c r="AD47" s="225"/>
      <c r="AE47" s="225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  <c r="AP47" s="225"/>
      <c r="AQ47" s="225"/>
      <c r="AR47" s="225"/>
      <c r="AS47" s="225"/>
      <c r="AT47" s="225"/>
      <c r="AU47" s="225"/>
      <c r="AV47" s="225"/>
    </row>
    <row r="48" spans="2:48" ht="12.75" hidden="1" customHeight="1" x14ac:dyDescent="0.25">
      <c r="B48" s="1"/>
      <c r="C48" s="217"/>
      <c r="D48" s="339">
        <v>39</v>
      </c>
      <c r="E48" s="351" t="str">
        <f>IF(DATOS!O59=DATOS!$Q$21,DATOS!E59,"--")</f>
        <v>--</v>
      </c>
      <c r="F48" s="241"/>
      <c r="G48" s="341">
        <f>IF(DATOS!O59=DATOS!$Q$21,DATOS!F59,0)</f>
        <v>0</v>
      </c>
      <c r="H48" s="342">
        <f>IF(DATOS!O59=DATOS!$Q$21,DATOS!G59,0)</f>
        <v>0</v>
      </c>
      <c r="I48" s="342">
        <f t="shared" si="1"/>
        <v>0</v>
      </c>
      <c r="J48" s="241"/>
      <c r="K48" s="341">
        <f t="shared" si="6"/>
        <v>0</v>
      </c>
      <c r="L48" s="343">
        <f t="shared" si="2"/>
        <v>0</v>
      </c>
      <c r="M48" s="342">
        <f t="shared" si="3"/>
        <v>0</v>
      </c>
      <c r="N48" s="241"/>
      <c r="O48" s="341">
        <f t="shared" si="4"/>
        <v>0</v>
      </c>
      <c r="P48" s="343">
        <f t="shared" si="5"/>
        <v>0</v>
      </c>
      <c r="Q48" s="343">
        <f t="shared" si="7"/>
        <v>0</v>
      </c>
      <c r="R48" s="344"/>
      <c r="S48" s="357" t="str">
        <f>IF(DATOS!O59=DATOS!$Q$21,DATOS!I59," -- ")</f>
        <v xml:space="preserve"> -- </v>
      </c>
      <c r="T48" s="353" t="str">
        <f>IF(DATOS!O59=DATOS!$Q$21,DATOS!J59," -- ")</f>
        <v xml:space="preserve"> -- </v>
      </c>
      <c r="U48" s="353" t="str">
        <f>IF(DATOS!O59=DATOS!$Q$21,DATOS!K59," -- ")</f>
        <v xml:space="preserve"> -- </v>
      </c>
      <c r="V48" s="325"/>
      <c r="W48" s="354" t="str">
        <f>IF(DATOS!O59=DATOS!$Q$22,DATOS!E59," -- ")</f>
        <v xml:space="preserve"> -- </v>
      </c>
      <c r="X48" s="348" t="str">
        <f>IF(DATOS!O59=DATOS!$Q$22,DATOS!H59," -- ")</f>
        <v xml:space="preserve"> -- </v>
      </c>
      <c r="Y48" s="325"/>
      <c r="Z48" s="355" t="str">
        <f>IF(DATOS!O59=DATOS!$Q$22,DATOS!I59," -- ")</f>
        <v xml:space="preserve"> -- </v>
      </c>
      <c r="AA48" s="356" t="str">
        <f>IF(DATOS!O59=DATOS!$Q$22,DATOS!J59," -- ")</f>
        <v xml:space="preserve"> -- </v>
      </c>
      <c r="AB48" s="356" t="str">
        <f>IF(DATOS!O59=DATOS!$Q$22,DATOS!K59," -- ")</f>
        <v xml:space="preserve"> -- </v>
      </c>
      <c r="AC48" s="224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5"/>
      <c r="AT48" s="225"/>
      <c r="AU48" s="225"/>
      <c r="AV48" s="225"/>
    </row>
    <row r="49" spans="2:48" ht="12.75" hidden="1" customHeight="1" x14ac:dyDescent="0.25">
      <c r="B49" s="1"/>
      <c r="C49" s="217"/>
      <c r="D49" s="339">
        <v>40</v>
      </c>
      <c r="E49" s="351" t="str">
        <f>IF(DATOS!O60=DATOS!$Q$21,DATOS!E60,"--")</f>
        <v>--</v>
      </c>
      <c r="F49" s="241"/>
      <c r="G49" s="341">
        <f>IF(DATOS!O60=DATOS!$Q$21,DATOS!F60,0)</f>
        <v>0</v>
      </c>
      <c r="H49" s="342">
        <f>IF(DATOS!O60=DATOS!$Q$21,DATOS!G60,0)</f>
        <v>0</v>
      </c>
      <c r="I49" s="342">
        <f t="shared" si="1"/>
        <v>0</v>
      </c>
      <c r="J49" s="241"/>
      <c r="K49" s="341">
        <f t="shared" si="6"/>
        <v>0</v>
      </c>
      <c r="L49" s="343">
        <f t="shared" si="2"/>
        <v>0</v>
      </c>
      <c r="M49" s="342">
        <f t="shared" si="3"/>
        <v>0</v>
      </c>
      <c r="N49" s="241"/>
      <c r="O49" s="341">
        <f t="shared" si="4"/>
        <v>0</v>
      </c>
      <c r="P49" s="343">
        <f t="shared" si="5"/>
        <v>0</v>
      </c>
      <c r="Q49" s="343">
        <f t="shared" si="7"/>
        <v>0</v>
      </c>
      <c r="R49" s="344"/>
      <c r="S49" s="357" t="str">
        <f>IF(DATOS!O60=DATOS!$Q$21,DATOS!I60," -- ")</f>
        <v xml:space="preserve"> -- </v>
      </c>
      <c r="T49" s="353" t="str">
        <f>IF(DATOS!O60=DATOS!$Q$21,DATOS!J60," -- ")</f>
        <v xml:space="preserve"> -- </v>
      </c>
      <c r="U49" s="353" t="str">
        <f>IF(DATOS!O60=DATOS!$Q$21,DATOS!K60," -- ")</f>
        <v xml:space="preserve"> -- </v>
      </c>
      <c r="V49" s="325"/>
      <c r="W49" s="354" t="str">
        <f>IF(DATOS!O60=DATOS!$Q$22,DATOS!E60," -- ")</f>
        <v xml:space="preserve"> -- </v>
      </c>
      <c r="X49" s="348" t="str">
        <f>IF(DATOS!O60=DATOS!$Q$22,DATOS!H60," -- ")</f>
        <v xml:space="preserve"> -- </v>
      </c>
      <c r="Y49" s="325"/>
      <c r="Z49" s="355" t="str">
        <f>IF(DATOS!O60=DATOS!$Q$22,DATOS!I60," -- ")</f>
        <v xml:space="preserve"> -- </v>
      </c>
      <c r="AA49" s="356" t="str">
        <f>IF(DATOS!O60=DATOS!$Q$22,DATOS!J60," -- ")</f>
        <v xml:space="preserve"> -- </v>
      </c>
      <c r="AB49" s="356" t="str">
        <f>IF(DATOS!O60=DATOS!$Q$22,DATOS!K60," -- ")</f>
        <v xml:space="preserve"> -- </v>
      </c>
      <c r="AC49" s="224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  <c r="AP49" s="225"/>
      <c r="AQ49" s="225"/>
      <c r="AR49" s="225"/>
      <c r="AS49" s="225"/>
      <c r="AT49" s="225"/>
      <c r="AU49" s="225"/>
      <c r="AV49" s="225"/>
    </row>
    <row r="50" spans="2:48" ht="12.75" hidden="1" customHeight="1" x14ac:dyDescent="0.25">
      <c r="B50" s="1"/>
      <c r="C50" s="217"/>
      <c r="D50" s="339">
        <v>41</v>
      </c>
      <c r="E50" s="351" t="str">
        <f>IF(DATOS!O61=DATOS!$Q$21,DATOS!E61,"--")</f>
        <v>--</v>
      </c>
      <c r="F50" s="241"/>
      <c r="G50" s="341">
        <f>IF(DATOS!O61=DATOS!$Q$21,DATOS!F61,0)</f>
        <v>0</v>
      </c>
      <c r="H50" s="342">
        <f>IF(DATOS!O61=DATOS!$Q$21,DATOS!G61,0)</f>
        <v>0</v>
      </c>
      <c r="I50" s="342">
        <f t="shared" si="1"/>
        <v>0</v>
      </c>
      <c r="J50" s="241"/>
      <c r="K50" s="341">
        <f t="shared" si="6"/>
        <v>0</v>
      </c>
      <c r="L50" s="343">
        <f t="shared" si="2"/>
        <v>0</v>
      </c>
      <c r="M50" s="342">
        <f t="shared" si="3"/>
        <v>0</v>
      </c>
      <c r="N50" s="241"/>
      <c r="O50" s="341">
        <f t="shared" si="4"/>
        <v>0</v>
      </c>
      <c r="P50" s="343">
        <f t="shared" si="5"/>
        <v>0</v>
      </c>
      <c r="Q50" s="343">
        <f t="shared" si="7"/>
        <v>0</v>
      </c>
      <c r="R50" s="344"/>
      <c r="S50" s="357" t="str">
        <f>IF(DATOS!O61=DATOS!$Q$21,DATOS!I61," -- ")</f>
        <v xml:space="preserve"> -- </v>
      </c>
      <c r="T50" s="353" t="str">
        <f>IF(DATOS!O61=DATOS!$Q$21,DATOS!J61," -- ")</f>
        <v xml:space="preserve"> -- </v>
      </c>
      <c r="U50" s="353" t="str">
        <f>IF(DATOS!O61=DATOS!$Q$21,DATOS!K61," -- ")</f>
        <v xml:space="preserve"> -- </v>
      </c>
      <c r="V50" s="325"/>
      <c r="W50" s="354" t="str">
        <f>IF(DATOS!O61=DATOS!$Q$22,DATOS!E61," -- ")</f>
        <v xml:space="preserve"> -- </v>
      </c>
      <c r="X50" s="348" t="str">
        <f>IF(DATOS!O61=DATOS!$Q$22,DATOS!H61," -- ")</f>
        <v xml:space="preserve"> -- </v>
      </c>
      <c r="Y50" s="325"/>
      <c r="Z50" s="355" t="str">
        <f>IF(DATOS!O61=DATOS!$Q$22,DATOS!I61," -- ")</f>
        <v xml:space="preserve"> -- </v>
      </c>
      <c r="AA50" s="356" t="str">
        <f>IF(DATOS!O61=DATOS!$Q$22,DATOS!J61," -- ")</f>
        <v xml:space="preserve"> -- </v>
      </c>
      <c r="AB50" s="356" t="str">
        <f>IF(DATOS!O61=DATOS!$Q$22,DATOS!K61," -- ")</f>
        <v xml:space="preserve"> -- </v>
      </c>
      <c r="AC50" s="224"/>
      <c r="AD50" s="225"/>
      <c r="AE50" s="225"/>
      <c r="AF50" s="225"/>
      <c r="AG50" s="225"/>
      <c r="AH50" s="225"/>
      <c r="AI50" s="225"/>
      <c r="AJ50" s="225"/>
      <c r="AK50" s="225"/>
      <c r="AL50" s="225"/>
      <c r="AM50" s="225"/>
      <c r="AN50" s="225"/>
      <c r="AO50" s="225"/>
      <c r="AP50" s="225"/>
      <c r="AQ50" s="225"/>
      <c r="AR50" s="225"/>
      <c r="AS50" s="225"/>
      <c r="AT50" s="225"/>
      <c r="AU50" s="225"/>
      <c r="AV50" s="225"/>
    </row>
    <row r="51" spans="2:48" ht="12.75" hidden="1" customHeight="1" x14ac:dyDescent="0.25">
      <c r="B51" s="1"/>
      <c r="C51" s="217"/>
      <c r="D51" s="339">
        <v>42</v>
      </c>
      <c r="E51" s="351" t="str">
        <f>IF(DATOS!O62=DATOS!$Q$21,DATOS!E62,"--")</f>
        <v>--</v>
      </c>
      <c r="F51" s="241"/>
      <c r="G51" s="341">
        <f>IF(DATOS!O62=DATOS!$Q$21,DATOS!F62,0)</f>
        <v>0</v>
      </c>
      <c r="H51" s="342">
        <f>IF(DATOS!O62=DATOS!$Q$21,DATOS!G62,0)</f>
        <v>0</v>
      </c>
      <c r="I51" s="342">
        <f t="shared" si="1"/>
        <v>0</v>
      </c>
      <c r="J51" s="241"/>
      <c r="K51" s="341">
        <f t="shared" si="6"/>
        <v>0</v>
      </c>
      <c r="L51" s="343">
        <f t="shared" si="2"/>
        <v>0</v>
      </c>
      <c r="M51" s="342">
        <f t="shared" si="3"/>
        <v>0</v>
      </c>
      <c r="N51" s="241"/>
      <c r="O51" s="341">
        <f t="shared" si="4"/>
        <v>0</v>
      </c>
      <c r="P51" s="343">
        <f t="shared" si="5"/>
        <v>0</v>
      </c>
      <c r="Q51" s="343">
        <f t="shared" si="7"/>
        <v>0</v>
      </c>
      <c r="R51" s="344"/>
      <c r="S51" s="357" t="str">
        <f>IF(DATOS!O62=DATOS!$Q$21,DATOS!I62," -- ")</f>
        <v xml:space="preserve"> -- </v>
      </c>
      <c r="T51" s="353" t="str">
        <f>IF(DATOS!O62=DATOS!$Q$21,DATOS!J62," -- ")</f>
        <v xml:space="preserve"> -- </v>
      </c>
      <c r="U51" s="353" t="str">
        <f>IF(DATOS!O62=DATOS!$Q$21,DATOS!K62," -- ")</f>
        <v xml:space="preserve"> -- </v>
      </c>
      <c r="V51" s="325"/>
      <c r="W51" s="354" t="str">
        <f>IF(DATOS!O62=DATOS!$Q$22,DATOS!E62," -- ")</f>
        <v xml:space="preserve"> -- </v>
      </c>
      <c r="X51" s="348" t="str">
        <f>IF(DATOS!O62=DATOS!$Q$22,DATOS!H62," -- ")</f>
        <v xml:space="preserve"> -- </v>
      </c>
      <c r="Y51" s="325"/>
      <c r="Z51" s="355" t="str">
        <f>IF(DATOS!O62=DATOS!$Q$22,DATOS!I62," -- ")</f>
        <v xml:space="preserve"> -- </v>
      </c>
      <c r="AA51" s="356" t="str">
        <f>IF(DATOS!O62=DATOS!$Q$22,DATOS!J62," -- ")</f>
        <v xml:space="preserve"> -- </v>
      </c>
      <c r="AB51" s="356" t="str">
        <f>IF(DATOS!O62=DATOS!$Q$22,DATOS!K62," -- ")</f>
        <v xml:space="preserve"> -- </v>
      </c>
      <c r="AC51" s="224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225"/>
      <c r="AQ51" s="225"/>
      <c r="AR51" s="225"/>
      <c r="AS51" s="225"/>
      <c r="AT51" s="225"/>
      <c r="AU51" s="225"/>
      <c r="AV51" s="225"/>
    </row>
    <row r="52" spans="2:48" ht="12.75" hidden="1" customHeight="1" x14ac:dyDescent="0.25">
      <c r="B52" s="1"/>
      <c r="C52" s="217"/>
      <c r="D52" s="339">
        <v>43</v>
      </c>
      <c r="E52" s="351" t="str">
        <f>IF(DATOS!O63=DATOS!$Q$21,DATOS!E63,"--")</f>
        <v>--</v>
      </c>
      <c r="F52" s="241"/>
      <c r="G52" s="341">
        <f>IF(DATOS!O63=DATOS!$Q$21,DATOS!F63,0)</f>
        <v>0</v>
      </c>
      <c r="H52" s="342">
        <f>IF(DATOS!O63=DATOS!$Q$21,DATOS!G63,0)</f>
        <v>0</v>
      </c>
      <c r="I52" s="342">
        <f t="shared" si="1"/>
        <v>0</v>
      </c>
      <c r="J52" s="241"/>
      <c r="K52" s="341">
        <f t="shared" si="6"/>
        <v>0</v>
      </c>
      <c r="L52" s="343">
        <f t="shared" si="2"/>
        <v>0</v>
      </c>
      <c r="M52" s="342">
        <f t="shared" si="3"/>
        <v>0</v>
      </c>
      <c r="N52" s="241"/>
      <c r="O52" s="341">
        <f t="shared" si="4"/>
        <v>0</v>
      </c>
      <c r="P52" s="343">
        <f t="shared" si="5"/>
        <v>0</v>
      </c>
      <c r="Q52" s="343">
        <f t="shared" si="7"/>
        <v>0</v>
      </c>
      <c r="R52" s="344"/>
      <c r="S52" s="357" t="str">
        <f>IF(DATOS!O63=DATOS!$Q$21,DATOS!I63," -- ")</f>
        <v xml:space="preserve"> -- </v>
      </c>
      <c r="T52" s="353" t="str">
        <f>IF(DATOS!O63=DATOS!$Q$21,DATOS!J63," -- ")</f>
        <v xml:space="preserve"> -- </v>
      </c>
      <c r="U52" s="353" t="str">
        <f>IF(DATOS!O63=DATOS!$Q$21,DATOS!K63," -- ")</f>
        <v xml:space="preserve"> -- </v>
      </c>
      <c r="V52" s="325"/>
      <c r="W52" s="354" t="str">
        <f>IF(DATOS!O63=DATOS!$Q$22,DATOS!E63," -- ")</f>
        <v xml:space="preserve"> -- </v>
      </c>
      <c r="X52" s="348" t="str">
        <f>IF(DATOS!O63=DATOS!$Q$22,DATOS!H63," -- ")</f>
        <v xml:space="preserve"> -- </v>
      </c>
      <c r="Y52" s="325"/>
      <c r="Z52" s="355" t="str">
        <f>IF(DATOS!O63=DATOS!$Q$22,DATOS!I63," -- ")</f>
        <v xml:space="preserve"> -- </v>
      </c>
      <c r="AA52" s="356" t="str">
        <f>IF(DATOS!O63=DATOS!$Q$22,DATOS!J63," -- ")</f>
        <v xml:space="preserve"> -- </v>
      </c>
      <c r="AB52" s="356" t="str">
        <f>IF(DATOS!O63=DATOS!$Q$22,DATOS!K63," -- ")</f>
        <v xml:space="preserve"> -- </v>
      </c>
      <c r="AC52" s="224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</row>
    <row r="53" spans="2:48" ht="12.75" hidden="1" customHeight="1" x14ac:dyDescent="0.25">
      <c r="B53" s="1"/>
      <c r="C53" s="217"/>
      <c r="D53" s="339">
        <v>44</v>
      </c>
      <c r="E53" s="351" t="str">
        <f>IF(DATOS!O64=DATOS!$Q$21,DATOS!E64,"--")</f>
        <v>--</v>
      </c>
      <c r="F53" s="241"/>
      <c r="G53" s="341">
        <f>IF(DATOS!O64=DATOS!$Q$21,DATOS!F64,0)</f>
        <v>0</v>
      </c>
      <c r="H53" s="342">
        <f>IF(DATOS!O64=DATOS!$Q$21,DATOS!G64,0)</f>
        <v>0</v>
      </c>
      <c r="I53" s="342">
        <f t="shared" si="1"/>
        <v>0</v>
      </c>
      <c r="J53" s="241"/>
      <c r="K53" s="341">
        <f t="shared" si="6"/>
        <v>0</v>
      </c>
      <c r="L53" s="343">
        <f t="shared" si="2"/>
        <v>0</v>
      </c>
      <c r="M53" s="342">
        <f t="shared" si="3"/>
        <v>0</v>
      </c>
      <c r="N53" s="241"/>
      <c r="O53" s="341">
        <f t="shared" si="4"/>
        <v>0</v>
      </c>
      <c r="P53" s="343">
        <f t="shared" si="5"/>
        <v>0</v>
      </c>
      <c r="Q53" s="343">
        <f t="shared" si="7"/>
        <v>0</v>
      </c>
      <c r="R53" s="344"/>
      <c r="S53" s="357" t="str">
        <f>IF(DATOS!O64=DATOS!$Q$21,DATOS!I64," -- ")</f>
        <v xml:space="preserve"> -- </v>
      </c>
      <c r="T53" s="353" t="str">
        <f>IF(DATOS!O64=DATOS!$Q$21,DATOS!J64," -- ")</f>
        <v xml:space="preserve"> -- </v>
      </c>
      <c r="U53" s="353" t="str">
        <f>IF(DATOS!O64=DATOS!$Q$21,DATOS!K64," -- ")</f>
        <v xml:space="preserve"> -- </v>
      </c>
      <c r="V53" s="325"/>
      <c r="W53" s="354" t="str">
        <f>IF(DATOS!O64=DATOS!$Q$22,DATOS!E64," -- ")</f>
        <v xml:space="preserve"> -- </v>
      </c>
      <c r="X53" s="348" t="str">
        <f>IF(DATOS!O64=DATOS!$Q$22,DATOS!H64," -- ")</f>
        <v xml:space="preserve"> -- </v>
      </c>
      <c r="Y53" s="325"/>
      <c r="Z53" s="355" t="str">
        <f>IF(DATOS!O64=DATOS!$Q$22,DATOS!I64," -- ")</f>
        <v xml:space="preserve"> -- </v>
      </c>
      <c r="AA53" s="356" t="str">
        <f>IF(DATOS!O64=DATOS!$Q$22,DATOS!J64," -- ")</f>
        <v xml:space="preserve"> -- </v>
      </c>
      <c r="AB53" s="356" t="str">
        <f>IF(DATOS!O64=DATOS!$Q$22,DATOS!K64," -- ")</f>
        <v xml:space="preserve"> -- </v>
      </c>
      <c r="AC53" s="224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225"/>
      <c r="AQ53" s="225"/>
      <c r="AR53" s="225"/>
      <c r="AS53" s="225"/>
      <c r="AT53" s="225"/>
      <c r="AU53" s="225"/>
      <c r="AV53" s="225"/>
    </row>
    <row r="54" spans="2:48" ht="12.75" hidden="1" customHeight="1" x14ac:dyDescent="0.25">
      <c r="B54" s="1"/>
      <c r="C54" s="217"/>
      <c r="D54" s="339">
        <v>45</v>
      </c>
      <c r="E54" s="351" t="str">
        <f>IF(DATOS!O65=DATOS!$Q$21,DATOS!E65,"--")</f>
        <v>--</v>
      </c>
      <c r="F54" s="241"/>
      <c r="G54" s="341">
        <f>IF(DATOS!O65=DATOS!$Q$21,DATOS!F65,0)</f>
        <v>0</v>
      </c>
      <c r="H54" s="342">
        <f>IF(DATOS!O65=DATOS!$Q$21,DATOS!G65,0)</f>
        <v>0</v>
      </c>
      <c r="I54" s="342">
        <f t="shared" si="1"/>
        <v>0</v>
      </c>
      <c r="J54" s="241"/>
      <c r="K54" s="341">
        <f t="shared" si="6"/>
        <v>0</v>
      </c>
      <c r="L54" s="343">
        <f t="shared" si="2"/>
        <v>0</v>
      </c>
      <c r="M54" s="342">
        <f t="shared" si="3"/>
        <v>0</v>
      </c>
      <c r="N54" s="241"/>
      <c r="O54" s="341">
        <f t="shared" si="4"/>
        <v>0</v>
      </c>
      <c r="P54" s="343">
        <f t="shared" si="5"/>
        <v>0</v>
      </c>
      <c r="Q54" s="343">
        <f t="shared" si="7"/>
        <v>0</v>
      </c>
      <c r="R54" s="344"/>
      <c r="S54" s="357" t="str">
        <f>IF(DATOS!O65=DATOS!$Q$21,DATOS!I65," -- ")</f>
        <v xml:space="preserve"> -- </v>
      </c>
      <c r="T54" s="353" t="str">
        <f>IF(DATOS!O65=DATOS!$Q$21,DATOS!J65," -- ")</f>
        <v xml:space="preserve"> -- </v>
      </c>
      <c r="U54" s="353" t="str">
        <f>IF(DATOS!O65=DATOS!$Q$21,DATOS!K65," -- ")</f>
        <v xml:space="preserve"> -- </v>
      </c>
      <c r="V54" s="325"/>
      <c r="W54" s="354" t="str">
        <f>IF(DATOS!O65=DATOS!$Q$22,DATOS!E65," -- ")</f>
        <v xml:space="preserve"> -- </v>
      </c>
      <c r="X54" s="348" t="str">
        <f>IF(DATOS!O65=DATOS!$Q$22,DATOS!H65," -- ")</f>
        <v xml:space="preserve"> -- </v>
      </c>
      <c r="Y54" s="325"/>
      <c r="Z54" s="355" t="str">
        <f>IF(DATOS!O65=DATOS!$Q$22,DATOS!I65," -- ")</f>
        <v xml:space="preserve"> -- </v>
      </c>
      <c r="AA54" s="356" t="str">
        <f>IF(DATOS!O65=DATOS!$Q$22,DATOS!J65," -- ")</f>
        <v xml:space="preserve"> -- </v>
      </c>
      <c r="AB54" s="356" t="str">
        <f>IF(DATOS!O65=DATOS!$Q$22,DATOS!K65," -- ")</f>
        <v xml:space="preserve"> -- </v>
      </c>
      <c r="AC54" s="224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  <c r="AP54" s="225"/>
      <c r="AQ54" s="225"/>
      <c r="AR54" s="225"/>
      <c r="AS54" s="225"/>
      <c r="AT54" s="225"/>
      <c r="AU54" s="225"/>
      <c r="AV54" s="225"/>
    </row>
    <row r="55" spans="2:48" ht="12.75" hidden="1" customHeight="1" x14ac:dyDescent="0.25">
      <c r="B55" s="1"/>
      <c r="C55" s="217"/>
      <c r="D55" s="339">
        <v>46</v>
      </c>
      <c r="E55" s="351" t="str">
        <f>IF(DATOS!O66=DATOS!$Q$21,DATOS!E66,"--")</f>
        <v>--</v>
      </c>
      <c r="F55" s="241"/>
      <c r="G55" s="341">
        <f>IF(DATOS!O66=DATOS!$Q$21,DATOS!F66,0)</f>
        <v>0</v>
      </c>
      <c r="H55" s="342">
        <f>IF(DATOS!O66=DATOS!$Q$21,DATOS!G66,0)</f>
        <v>0</v>
      </c>
      <c r="I55" s="342">
        <f t="shared" si="1"/>
        <v>0</v>
      </c>
      <c r="J55" s="241"/>
      <c r="K55" s="341">
        <f t="shared" si="6"/>
        <v>0</v>
      </c>
      <c r="L55" s="343">
        <f t="shared" si="2"/>
        <v>0</v>
      </c>
      <c r="M55" s="342">
        <f t="shared" si="3"/>
        <v>0</v>
      </c>
      <c r="N55" s="241"/>
      <c r="O55" s="341">
        <f t="shared" si="4"/>
        <v>0</v>
      </c>
      <c r="P55" s="343">
        <f t="shared" si="5"/>
        <v>0</v>
      </c>
      <c r="Q55" s="343">
        <f t="shared" si="7"/>
        <v>0</v>
      </c>
      <c r="R55" s="344"/>
      <c r="S55" s="357" t="str">
        <f>IF(DATOS!O66=DATOS!$Q$21,DATOS!I66," -- ")</f>
        <v xml:space="preserve"> -- </v>
      </c>
      <c r="T55" s="353" t="str">
        <f>IF(DATOS!O66=DATOS!$Q$21,DATOS!J66," -- ")</f>
        <v xml:space="preserve"> -- </v>
      </c>
      <c r="U55" s="353" t="str">
        <f>IF(DATOS!O66=DATOS!$Q$21,DATOS!K66," -- ")</f>
        <v xml:space="preserve"> -- </v>
      </c>
      <c r="V55" s="325"/>
      <c r="W55" s="354" t="str">
        <f>IF(DATOS!O66=DATOS!$Q$22,DATOS!E66," -- ")</f>
        <v xml:space="preserve"> -- </v>
      </c>
      <c r="X55" s="348" t="str">
        <f>IF(DATOS!O66=DATOS!$Q$22,DATOS!H66," -- ")</f>
        <v xml:space="preserve"> -- </v>
      </c>
      <c r="Y55" s="325"/>
      <c r="Z55" s="355" t="str">
        <f>IF(DATOS!O66=DATOS!$Q$22,DATOS!I66," -- ")</f>
        <v xml:space="preserve"> -- </v>
      </c>
      <c r="AA55" s="356" t="str">
        <f>IF(DATOS!O66=DATOS!$Q$22,DATOS!J66," -- ")</f>
        <v xml:space="preserve"> -- </v>
      </c>
      <c r="AB55" s="356" t="str">
        <f>IF(DATOS!O66=DATOS!$Q$22,DATOS!K66," -- ")</f>
        <v xml:space="preserve"> -- </v>
      </c>
      <c r="AC55" s="224"/>
      <c r="AD55" s="225"/>
      <c r="AE55" s="225"/>
      <c r="AF55" s="225"/>
      <c r="AG55" s="225"/>
      <c r="AH55" s="225"/>
      <c r="AI55" s="225"/>
      <c r="AJ55" s="225"/>
      <c r="AK55" s="225"/>
      <c r="AL55" s="225"/>
      <c r="AM55" s="225"/>
      <c r="AN55" s="225"/>
      <c r="AO55" s="225"/>
      <c r="AP55" s="225"/>
      <c r="AQ55" s="225"/>
      <c r="AR55" s="225"/>
      <c r="AS55" s="225"/>
      <c r="AT55" s="225"/>
      <c r="AU55" s="225"/>
      <c r="AV55" s="225"/>
    </row>
    <row r="56" spans="2:48" ht="12.75" hidden="1" customHeight="1" x14ac:dyDescent="0.25">
      <c r="B56" s="1"/>
      <c r="C56" s="217"/>
      <c r="D56" s="339">
        <v>47</v>
      </c>
      <c r="E56" s="351" t="str">
        <f>IF(DATOS!O67=DATOS!$Q$21,DATOS!E67,"--")</f>
        <v>--</v>
      </c>
      <c r="F56" s="241"/>
      <c r="G56" s="341">
        <f>IF(DATOS!O67=DATOS!$Q$21,DATOS!F67,0)</f>
        <v>0</v>
      </c>
      <c r="H56" s="342">
        <f>IF(DATOS!O67=DATOS!$Q$21,DATOS!G67,0)</f>
        <v>0</v>
      </c>
      <c r="I56" s="342">
        <f t="shared" si="1"/>
        <v>0</v>
      </c>
      <c r="J56" s="241"/>
      <c r="K56" s="341">
        <f t="shared" si="6"/>
        <v>0</v>
      </c>
      <c r="L56" s="343">
        <f t="shared" si="2"/>
        <v>0</v>
      </c>
      <c r="M56" s="342">
        <f t="shared" si="3"/>
        <v>0</v>
      </c>
      <c r="N56" s="241"/>
      <c r="O56" s="341">
        <f t="shared" si="4"/>
        <v>0</v>
      </c>
      <c r="P56" s="343">
        <f t="shared" si="5"/>
        <v>0</v>
      </c>
      <c r="Q56" s="343">
        <f t="shared" si="7"/>
        <v>0</v>
      </c>
      <c r="R56" s="344"/>
      <c r="S56" s="357" t="str">
        <f>IF(DATOS!O67=DATOS!$Q$21,DATOS!I67," -- ")</f>
        <v xml:space="preserve"> -- </v>
      </c>
      <c r="T56" s="353" t="str">
        <f>IF(DATOS!O67=DATOS!$Q$21,DATOS!J67," -- ")</f>
        <v xml:space="preserve"> -- </v>
      </c>
      <c r="U56" s="353" t="str">
        <f>IF(DATOS!O67=DATOS!$Q$21,DATOS!K67," -- ")</f>
        <v xml:space="preserve"> -- </v>
      </c>
      <c r="V56" s="325"/>
      <c r="W56" s="354" t="str">
        <f>IF(DATOS!O67=DATOS!$Q$22,DATOS!E67," -- ")</f>
        <v xml:space="preserve"> -- </v>
      </c>
      <c r="X56" s="348" t="str">
        <f>IF(DATOS!O67=DATOS!$Q$22,DATOS!H67," -- ")</f>
        <v xml:space="preserve"> -- </v>
      </c>
      <c r="Y56" s="325"/>
      <c r="Z56" s="355" t="str">
        <f>IF(DATOS!O67=DATOS!$Q$22,DATOS!I67," -- ")</f>
        <v xml:space="preserve"> -- </v>
      </c>
      <c r="AA56" s="356" t="str">
        <f>IF(DATOS!O67=DATOS!$Q$22,DATOS!J67," -- ")</f>
        <v xml:space="preserve"> -- </v>
      </c>
      <c r="AB56" s="356" t="str">
        <f>IF(DATOS!O67=DATOS!$Q$22,DATOS!K67," -- ")</f>
        <v xml:space="preserve"> -- </v>
      </c>
      <c r="AC56" s="224"/>
      <c r="AD56" s="225"/>
      <c r="AE56" s="225"/>
      <c r="AF56" s="225"/>
      <c r="AG56" s="225"/>
      <c r="AH56" s="225"/>
      <c r="AI56" s="225"/>
      <c r="AJ56" s="225"/>
      <c r="AK56" s="225"/>
      <c r="AL56" s="225"/>
      <c r="AM56" s="225"/>
      <c r="AN56" s="225"/>
      <c r="AO56" s="225"/>
      <c r="AP56" s="225"/>
      <c r="AQ56" s="225"/>
      <c r="AR56" s="225"/>
      <c r="AS56" s="225"/>
      <c r="AT56" s="225"/>
      <c r="AU56" s="225"/>
      <c r="AV56" s="225"/>
    </row>
    <row r="57" spans="2:48" ht="12.75" hidden="1" customHeight="1" x14ac:dyDescent="0.25">
      <c r="B57" s="1"/>
      <c r="C57" s="217"/>
      <c r="D57" s="339">
        <v>48</v>
      </c>
      <c r="E57" s="351" t="str">
        <f>IF(DATOS!O68=DATOS!$Q$21,DATOS!E68,"--")</f>
        <v>--</v>
      </c>
      <c r="F57" s="241"/>
      <c r="G57" s="341">
        <f>IF(DATOS!O68=DATOS!$Q$21,DATOS!F68,0)</f>
        <v>0</v>
      </c>
      <c r="H57" s="342">
        <f>IF(DATOS!O68=DATOS!$Q$21,DATOS!G68,0)</f>
        <v>0</v>
      </c>
      <c r="I57" s="342">
        <f t="shared" si="1"/>
        <v>0</v>
      </c>
      <c r="J57" s="241"/>
      <c r="K57" s="341">
        <f t="shared" si="6"/>
        <v>0</v>
      </c>
      <c r="L57" s="343">
        <f t="shared" si="2"/>
        <v>0</v>
      </c>
      <c r="M57" s="342">
        <f t="shared" si="3"/>
        <v>0</v>
      </c>
      <c r="N57" s="241"/>
      <c r="O57" s="341">
        <f t="shared" si="4"/>
        <v>0</v>
      </c>
      <c r="P57" s="343">
        <f t="shared" si="5"/>
        <v>0</v>
      </c>
      <c r="Q57" s="343">
        <f t="shared" si="7"/>
        <v>0</v>
      </c>
      <c r="R57" s="344"/>
      <c r="S57" s="357" t="str">
        <f>IF(DATOS!O68=DATOS!$Q$21,DATOS!I68," -- ")</f>
        <v xml:space="preserve"> -- </v>
      </c>
      <c r="T57" s="353" t="str">
        <f>IF(DATOS!O68=DATOS!$Q$21,DATOS!J68," -- ")</f>
        <v xml:space="preserve"> -- </v>
      </c>
      <c r="U57" s="353" t="str">
        <f>IF(DATOS!O68=DATOS!$Q$21,DATOS!K68," -- ")</f>
        <v xml:space="preserve"> -- </v>
      </c>
      <c r="V57" s="325"/>
      <c r="W57" s="354" t="str">
        <f>IF(DATOS!O68=DATOS!$Q$22,DATOS!E68," -- ")</f>
        <v xml:space="preserve"> -- </v>
      </c>
      <c r="X57" s="348" t="str">
        <f>IF(DATOS!O68=DATOS!$Q$22,DATOS!H68," -- ")</f>
        <v xml:space="preserve"> -- </v>
      </c>
      <c r="Y57" s="325"/>
      <c r="Z57" s="355" t="str">
        <f>IF(DATOS!O68=DATOS!$Q$22,DATOS!I68," -- ")</f>
        <v xml:space="preserve"> -- </v>
      </c>
      <c r="AA57" s="356" t="str">
        <f>IF(DATOS!O68=DATOS!$Q$22,DATOS!J68," -- ")</f>
        <v xml:space="preserve"> -- </v>
      </c>
      <c r="AB57" s="356" t="str">
        <f>IF(DATOS!O68=DATOS!$Q$22,DATOS!K68," -- ")</f>
        <v xml:space="preserve"> -- </v>
      </c>
      <c r="AC57" s="224"/>
      <c r="AD57" s="225"/>
      <c r="AE57" s="225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  <c r="AP57" s="225"/>
      <c r="AQ57" s="225"/>
      <c r="AR57" s="225"/>
      <c r="AS57" s="225"/>
      <c r="AT57" s="225"/>
      <c r="AU57" s="225"/>
      <c r="AV57" s="225"/>
    </row>
    <row r="58" spans="2:48" ht="12.75" hidden="1" customHeight="1" x14ac:dyDescent="0.25">
      <c r="B58" s="1"/>
      <c r="C58" s="217"/>
      <c r="D58" s="339">
        <v>49</v>
      </c>
      <c r="E58" s="351" t="str">
        <f>IF(DATOS!O69=DATOS!$Q$21,DATOS!E69,"--")</f>
        <v>--</v>
      </c>
      <c r="F58" s="241"/>
      <c r="G58" s="341">
        <f>IF(DATOS!O69=DATOS!$Q$21,DATOS!F69,0)</f>
        <v>0</v>
      </c>
      <c r="H58" s="342">
        <f>IF(DATOS!O69=DATOS!$Q$21,DATOS!G69,0)</f>
        <v>0</v>
      </c>
      <c r="I58" s="342">
        <f t="shared" si="1"/>
        <v>0</v>
      </c>
      <c r="J58" s="241"/>
      <c r="K58" s="341">
        <f t="shared" si="6"/>
        <v>0</v>
      </c>
      <c r="L58" s="343">
        <f t="shared" si="2"/>
        <v>0</v>
      </c>
      <c r="M58" s="342">
        <f t="shared" si="3"/>
        <v>0</v>
      </c>
      <c r="N58" s="241"/>
      <c r="O58" s="341">
        <f t="shared" si="4"/>
        <v>0</v>
      </c>
      <c r="P58" s="343">
        <f t="shared" si="5"/>
        <v>0</v>
      </c>
      <c r="Q58" s="343">
        <f t="shared" si="7"/>
        <v>0</v>
      </c>
      <c r="R58" s="344"/>
      <c r="S58" s="357" t="str">
        <f>IF(DATOS!O69=DATOS!$Q$21,DATOS!I69," -- ")</f>
        <v xml:space="preserve"> -- </v>
      </c>
      <c r="T58" s="353" t="str">
        <f>IF(DATOS!O69=DATOS!$Q$21,DATOS!J69," -- ")</f>
        <v xml:space="preserve"> -- </v>
      </c>
      <c r="U58" s="353" t="str">
        <f>IF(DATOS!O69=DATOS!$Q$21,DATOS!K69," -- ")</f>
        <v xml:space="preserve"> -- </v>
      </c>
      <c r="V58" s="325"/>
      <c r="W58" s="354" t="str">
        <f>IF(DATOS!O69=DATOS!$Q$22,DATOS!E69," -- ")</f>
        <v xml:space="preserve"> -- </v>
      </c>
      <c r="X58" s="348" t="str">
        <f>IF(DATOS!O69=DATOS!$Q$22,DATOS!H69," -- ")</f>
        <v xml:space="preserve"> -- </v>
      </c>
      <c r="Y58" s="325"/>
      <c r="Z58" s="355" t="str">
        <f>IF(DATOS!O69=DATOS!$Q$22,DATOS!I69," -- ")</f>
        <v xml:space="preserve"> -- </v>
      </c>
      <c r="AA58" s="356" t="str">
        <f>IF(DATOS!O69=DATOS!$Q$22,DATOS!J69," -- ")</f>
        <v xml:space="preserve"> -- </v>
      </c>
      <c r="AB58" s="356" t="str">
        <f>IF(DATOS!O69=DATOS!$Q$22,DATOS!K69," -- ")</f>
        <v xml:space="preserve"> -- </v>
      </c>
      <c r="AC58" s="224"/>
      <c r="AD58" s="225"/>
      <c r="AE58" s="225"/>
      <c r="AF58" s="225"/>
      <c r="AG58" s="225"/>
      <c r="AH58" s="225"/>
      <c r="AI58" s="225"/>
      <c r="AJ58" s="225"/>
      <c r="AK58" s="225"/>
      <c r="AL58" s="225"/>
      <c r="AM58" s="225"/>
      <c r="AN58" s="225"/>
      <c r="AO58" s="225"/>
      <c r="AP58" s="225"/>
      <c r="AQ58" s="225"/>
      <c r="AR58" s="225"/>
      <c r="AS58" s="225"/>
      <c r="AT58" s="225"/>
      <c r="AU58" s="225"/>
      <c r="AV58" s="225"/>
    </row>
    <row r="59" spans="2:48" ht="12.75" hidden="1" customHeight="1" x14ac:dyDescent="0.25">
      <c r="B59" s="1"/>
      <c r="C59" s="217"/>
      <c r="D59" s="339">
        <v>50</v>
      </c>
      <c r="E59" s="351" t="str">
        <f>IF(DATOS!O70=DATOS!$Q$21,DATOS!E70,"--")</f>
        <v>--</v>
      </c>
      <c r="F59" s="241"/>
      <c r="G59" s="341">
        <f>IF(DATOS!O70=DATOS!$Q$21,DATOS!F70,0)</f>
        <v>0</v>
      </c>
      <c r="H59" s="342">
        <f>IF(DATOS!O70=DATOS!$Q$21,DATOS!G70,0)</f>
        <v>0</v>
      </c>
      <c r="I59" s="342">
        <f t="shared" si="1"/>
        <v>0</v>
      </c>
      <c r="J59" s="241"/>
      <c r="K59" s="341">
        <f t="shared" si="6"/>
        <v>0</v>
      </c>
      <c r="L59" s="343">
        <f t="shared" si="2"/>
        <v>0</v>
      </c>
      <c r="M59" s="342">
        <f t="shared" si="3"/>
        <v>0</v>
      </c>
      <c r="N59" s="241"/>
      <c r="O59" s="341">
        <f t="shared" si="4"/>
        <v>0</v>
      </c>
      <c r="P59" s="343">
        <f t="shared" si="5"/>
        <v>0</v>
      </c>
      <c r="Q59" s="343">
        <f t="shared" si="7"/>
        <v>0</v>
      </c>
      <c r="R59" s="344"/>
      <c r="S59" s="357" t="str">
        <f>IF(DATOS!O70=DATOS!$Q$21,DATOS!I70," -- ")</f>
        <v xml:space="preserve"> -- </v>
      </c>
      <c r="T59" s="353" t="str">
        <f>IF(DATOS!O70=DATOS!$Q$21,DATOS!J70," -- ")</f>
        <v xml:space="preserve"> -- </v>
      </c>
      <c r="U59" s="353" t="str">
        <f>IF(DATOS!O70=DATOS!$Q$21,DATOS!K70," -- ")</f>
        <v xml:space="preserve"> -- </v>
      </c>
      <c r="V59" s="325"/>
      <c r="W59" s="354" t="str">
        <f>IF(DATOS!O70=DATOS!$Q$22,DATOS!E70," -- ")</f>
        <v xml:space="preserve"> -- </v>
      </c>
      <c r="X59" s="348" t="str">
        <f>IF(DATOS!O70=DATOS!$Q$22,DATOS!H70," -- ")</f>
        <v xml:space="preserve"> -- </v>
      </c>
      <c r="Y59" s="325"/>
      <c r="Z59" s="355" t="str">
        <f>IF(DATOS!O70=DATOS!$Q$22,DATOS!I70," -- ")</f>
        <v xml:space="preserve"> -- </v>
      </c>
      <c r="AA59" s="356" t="str">
        <f>IF(DATOS!O70=DATOS!$Q$22,DATOS!J70," -- ")</f>
        <v xml:space="preserve"> -- </v>
      </c>
      <c r="AB59" s="356" t="str">
        <f>IF(DATOS!O70=DATOS!$Q$22,DATOS!K70," -- ")</f>
        <v xml:space="preserve"> -- </v>
      </c>
      <c r="AC59" s="224"/>
      <c r="AD59" s="225"/>
      <c r="AE59" s="225"/>
      <c r="AF59" s="225"/>
      <c r="AG59" s="225"/>
      <c r="AH59" s="225"/>
      <c r="AI59" s="225"/>
      <c r="AJ59" s="225"/>
      <c r="AK59" s="225"/>
      <c r="AL59" s="225"/>
      <c r="AM59" s="225"/>
      <c r="AN59" s="225"/>
      <c r="AO59" s="225"/>
      <c r="AP59" s="225"/>
      <c r="AQ59" s="225"/>
      <c r="AR59" s="225"/>
      <c r="AS59" s="225"/>
      <c r="AT59" s="225"/>
      <c r="AU59" s="225"/>
      <c r="AV59" s="225"/>
    </row>
    <row r="60" spans="2:48" ht="12.75" hidden="1" customHeight="1" x14ac:dyDescent="0.25">
      <c r="B60" s="1"/>
      <c r="C60" s="217"/>
      <c r="D60" s="339">
        <v>51</v>
      </c>
      <c r="E60" s="351" t="str">
        <f>IF(DATOS!O71=DATOS!$Q$21,DATOS!E71,"--")</f>
        <v>--</v>
      </c>
      <c r="F60" s="241"/>
      <c r="G60" s="341">
        <f>IF(DATOS!O71=DATOS!$Q$21,DATOS!F71,0)</f>
        <v>0</v>
      </c>
      <c r="H60" s="342">
        <f>IF(DATOS!O71=DATOS!$Q$21,DATOS!G71,0)</f>
        <v>0</v>
      </c>
      <c r="I60" s="342">
        <f t="shared" si="1"/>
        <v>0</v>
      </c>
      <c r="J60" s="241"/>
      <c r="K60" s="341">
        <f t="shared" si="6"/>
        <v>0</v>
      </c>
      <c r="L60" s="343">
        <f t="shared" si="2"/>
        <v>0</v>
      </c>
      <c r="M60" s="342">
        <f t="shared" si="3"/>
        <v>0</v>
      </c>
      <c r="N60" s="241"/>
      <c r="O60" s="341">
        <f t="shared" si="4"/>
        <v>0</v>
      </c>
      <c r="P60" s="343">
        <f t="shared" si="5"/>
        <v>0</v>
      </c>
      <c r="Q60" s="343">
        <f t="shared" si="7"/>
        <v>0</v>
      </c>
      <c r="R60" s="344"/>
      <c r="S60" s="357" t="str">
        <f>IF(DATOS!O71=DATOS!$Q$21,DATOS!I71," -- ")</f>
        <v xml:space="preserve"> -- </v>
      </c>
      <c r="T60" s="353" t="str">
        <f>IF(DATOS!O71=DATOS!$Q$21,DATOS!J71," -- ")</f>
        <v xml:space="preserve"> -- </v>
      </c>
      <c r="U60" s="353" t="str">
        <f>IF(DATOS!O71=DATOS!$Q$21,DATOS!K71," -- ")</f>
        <v xml:space="preserve"> -- </v>
      </c>
      <c r="V60" s="325"/>
      <c r="W60" s="354" t="str">
        <f>IF(DATOS!O71=DATOS!$Q$22,DATOS!E71," -- ")</f>
        <v xml:space="preserve"> -- </v>
      </c>
      <c r="X60" s="348" t="str">
        <f>IF(DATOS!O71=DATOS!$Q$22,DATOS!H71," -- ")</f>
        <v xml:space="preserve"> -- </v>
      </c>
      <c r="Y60" s="325"/>
      <c r="Z60" s="355" t="str">
        <f>IF(DATOS!O71=DATOS!$Q$22,DATOS!I71," -- ")</f>
        <v xml:space="preserve"> -- </v>
      </c>
      <c r="AA60" s="356" t="str">
        <f>IF(DATOS!O71=DATOS!$Q$22,DATOS!J71," -- ")</f>
        <v xml:space="preserve"> -- </v>
      </c>
      <c r="AB60" s="356" t="str">
        <f>IF(DATOS!O71=DATOS!$Q$22,DATOS!K71," -- ")</f>
        <v xml:space="preserve"> -- </v>
      </c>
      <c r="AC60" s="224"/>
      <c r="AD60" s="225"/>
      <c r="AE60" s="225"/>
      <c r="AF60" s="225"/>
      <c r="AG60" s="225"/>
      <c r="AH60" s="225"/>
      <c r="AI60" s="225"/>
      <c r="AJ60" s="225"/>
      <c r="AK60" s="225"/>
      <c r="AL60" s="225"/>
      <c r="AM60" s="225"/>
      <c r="AN60" s="225"/>
      <c r="AO60" s="225"/>
      <c r="AP60" s="225"/>
      <c r="AQ60" s="225"/>
      <c r="AR60" s="225"/>
      <c r="AS60" s="225"/>
      <c r="AT60" s="225"/>
      <c r="AU60" s="225"/>
      <c r="AV60" s="225"/>
    </row>
    <row r="61" spans="2:48" ht="12.75" hidden="1" customHeight="1" x14ac:dyDescent="0.25">
      <c r="B61" s="1"/>
      <c r="C61" s="217"/>
      <c r="D61" s="339">
        <v>52</v>
      </c>
      <c r="E61" s="351" t="str">
        <f>IF(DATOS!O72=DATOS!$Q$21,DATOS!E72,"--")</f>
        <v>--</v>
      </c>
      <c r="F61" s="241"/>
      <c r="G61" s="341">
        <f>IF(DATOS!O72=DATOS!$Q$21,DATOS!F72,0)</f>
        <v>0</v>
      </c>
      <c r="H61" s="342">
        <f>IF(DATOS!O72=DATOS!$Q$21,DATOS!G72,0)</f>
        <v>0</v>
      </c>
      <c r="I61" s="342">
        <f t="shared" si="1"/>
        <v>0</v>
      </c>
      <c r="J61" s="241"/>
      <c r="K61" s="341">
        <f t="shared" si="6"/>
        <v>0</v>
      </c>
      <c r="L61" s="343">
        <f t="shared" si="2"/>
        <v>0</v>
      </c>
      <c r="M61" s="342">
        <f t="shared" si="3"/>
        <v>0</v>
      </c>
      <c r="N61" s="241"/>
      <c r="O61" s="341">
        <f t="shared" si="4"/>
        <v>0</v>
      </c>
      <c r="P61" s="343">
        <f t="shared" si="5"/>
        <v>0</v>
      </c>
      <c r="Q61" s="343">
        <f t="shared" si="7"/>
        <v>0</v>
      </c>
      <c r="R61" s="344"/>
      <c r="S61" s="357" t="str">
        <f>IF(DATOS!O72=DATOS!$Q$21,DATOS!I72," -- ")</f>
        <v xml:space="preserve"> -- </v>
      </c>
      <c r="T61" s="353" t="str">
        <f>IF(DATOS!O72=DATOS!$Q$21,DATOS!J72," -- ")</f>
        <v xml:space="preserve"> -- </v>
      </c>
      <c r="U61" s="353" t="str">
        <f>IF(DATOS!O72=DATOS!$Q$21,DATOS!K72," -- ")</f>
        <v xml:space="preserve"> -- </v>
      </c>
      <c r="V61" s="325"/>
      <c r="W61" s="354" t="str">
        <f>IF(DATOS!O72=DATOS!$Q$22,DATOS!E72," -- ")</f>
        <v xml:space="preserve"> -- </v>
      </c>
      <c r="X61" s="348" t="str">
        <f>IF(DATOS!O72=DATOS!$Q$22,DATOS!H72," -- ")</f>
        <v xml:space="preserve"> -- </v>
      </c>
      <c r="Y61" s="325"/>
      <c r="Z61" s="355" t="str">
        <f>IF(DATOS!O72=DATOS!$Q$22,DATOS!I72," -- ")</f>
        <v xml:space="preserve"> -- </v>
      </c>
      <c r="AA61" s="356" t="str">
        <f>IF(DATOS!O72=DATOS!$Q$22,DATOS!J72," -- ")</f>
        <v xml:space="preserve"> -- </v>
      </c>
      <c r="AB61" s="356" t="str">
        <f>IF(DATOS!O72=DATOS!$Q$22,DATOS!K72," -- ")</f>
        <v xml:space="preserve"> -- </v>
      </c>
      <c r="AC61" s="224"/>
      <c r="AD61" s="225"/>
      <c r="AE61" s="225"/>
      <c r="AF61" s="225"/>
      <c r="AG61" s="225"/>
      <c r="AH61" s="225"/>
      <c r="AI61" s="225"/>
      <c r="AJ61" s="225"/>
      <c r="AK61" s="225"/>
      <c r="AL61" s="225"/>
      <c r="AM61" s="225"/>
      <c r="AN61" s="225"/>
      <c r="AO61" s="225"/>
      <c r="AP61" s="225"/>
      <c r="AQ61" s="225"/>
      <c r="AR61" s="225"/>
      <c r="AS61" s="225"/>
      <c r="AT61" s="225"/>
      <c r="AU61" s="225"/>
      <c r="AV61" s="225"/>
    </row>
    <row r="62" spans="2:48" ht="12.75" hidden="1" customHeight="1" x14ac:dyDescent="0.25">
      <c r="B62" s="1"/>
      <c r="C62" s="217"/>
      <c r="D62" s="339">
        <v>53</v>
      </c>
      <c r="E62" s="351" t="str">
        <f>IF(DATOS!O73=DATOS!$Q$21,DATOS!E73,"--")</f>
        <v>--</v>
      </c>
      <c r="F62" s="241"/>
      <c r="G62" s="341">
        <f>IF(DATOS!O73=DATOS!$Q$21,DATOS!F73,0)</f>
        <v>0</v>
      </c>
      <c r="H62" s="342">
        <f>IF(DATOS!O73=DATOS!$Q$21,DATOS!G73,0)</f>
        <v>0</v>
      </c>
      <c r="I62" s="342">
        <f t="shared" si="1"/>
        <v>0</v>
      </c>
      <c r="J62" s="241"/>
      <c r="K62" s="341">
        <f t="shared" si="6"/>
        <v>0</v>
      </c>
      <c r="L62" s="343">
        <f t="shared" si="2"/>
        <v>0</v>
      </c>
      <c r="M62" s="342">
        <f t="shared" si="3"/>
        <v>0</v>
      </c>
      <c r="N62" s="241"/>
      <c r="O62" s="341">
        <f t="shared" si="4"/>
        <v>0</v>
      </c>
      <c r="P62" s="343">
        <f t="shared" si="5"/>
        <v>0</v>
      </c>
      <c r="Q62" s="343">
        <f t="shared" si="7"/>
        <v>0</v>
      </c>
      <c r="R62" s="344"/>
      <c r="S62" s="357" t="str">
        <f>IF(DATOS!O73=DATOS!$Q$21,DATOS!I73," -- ")</f>
        <v xml:space="preserve"> -- </v>
      </c>
      <c r="T62" s="353" t="str">
        <f>IF(DATOS!O73=DATOS!$Q$21,DATOS!J73," -- ")</f>
        <v xml:space="preserve"> -- </v>
      </c>
      <c r="U62" s="353" t="str">
        <f>IF(DATOS!O73=DATOS!$Q$21,DATOS!K73," -- ")</f>
        <v xml:space="preserve"> -- </v>
      </c>
      <c r="V62" s="325"/>
      <c r="W62" s="354" t="str">
        <f>IF(DATOS!O73=DATOS!$Q$22,DATOS!E73," -- ")</f>
        <v xml:space="preserve"> -- </v>
      </c>
      <c r="X62" s="348" t="str">
        <f>IF(DATOS!O73=DATOS!$Q$22,DATOS!H73," -- ")</f>
        <v xml:space="preserve"> -- </v>
      </c>
      <c r="Y62" s="325"/>
      <c r="Z62" s="355" t="str">
        <f>IF(DATOS!O73=DATOS!$Q$22,DATOS!I73," -- ")</f>
        <v xml:space="preserve"> -- </v>
      </c>
      <c r="AA62" s="356" t="str">
        <f>IF(DATOS!O73=DATOS!$Q$22,DATOS!J73," -- ")</f>
        <v xml:space="preserve"> -- </v>
      </c>
      <c r="AB62" s="356" t="str">
        <f>IF(DATOS!O73=DATOS!$Q$22,DATOS!K73," -- ")</f>
        <v xml:space="preserve"> -- </v>
      </c>
      <c r="AC62" s="224"/>
      <c r="AD62" s="225"/>
      <c r="AE62" s="225"/>
      <c r="AF62" s="225"/>
      <c r="AG62" s="225"/>
      <c r="AH62" s="225"/>
      <c r="AI62" s="225"/>
      <c r="AJ62" s="225"/>
      <c r="AK62" s="225"/>
      <c r="AL62" s="225"/>
      <c r="AM62" s="225"/>
      <c r="AN62" s="225"/>
      <c r="AO62" s="225"/>
      <c r="AP62" s="225"/>
      <c r="AQ62" s="225"/>
      <c r="AR62" s="225"/>
      <c r="AS62" s="225"/>
      <c r="AT62" s="225"/>
      <c r="AU62" s="225"/>
      <c r="AV62" s="225"/>
    </row>
    <row r="63" spans="2:48" ht="12.75" hidden="1" customHeight="1" x14ac:dyDescent="0.25">
      <c r="B63" s="1"/>
      <c r="C63" s="217"/>
      <c r="D63" s="339">
        <v>54</v>
      </c>
      <c r="E63" s="351" t="str">
        <f>IF(DATOS!O74=DATOS!$Q$21,DATOS!E74,"--")</f>
        <v>--</v>
      </c>
      <c r="F63" s="241"/>
      <c r="G63" s="341">
        <f>IF(DATOS!O74=DATOS!$Q$21,DATOS!F74,0)</f>
        <v>0</v>
      </c>
      <c r="H63" s="342">
        <f>IF(DATOS!O74=DATOS!$Q$21,DATOS!G74,0)</f>
        <v>0</v>
      </c>
      <c r="I63" s="342">
        <f t="shared" si="1"/>
        <v>0</v>
      </c>
      <c r="J63" s="241"/>
      <c r="K63" s="341">
        <f t="shared" si="6"/>
        <v>0</v>
      </c>
      <c r="L63" s="343">
        <f t="shared" si="2"/>
        <v>0</v>
      </c>
      <c r="M63" s="342">
        <f t="shared" si="3"/>
        <v>0</v>
      </c>
      <c r="N63" s="241"/>
      <c r="O63" s="341">
        <f t="shared" si="4"/>
        <v>0</v>
      </c>
      <c r="P63" s="343">
        <f t="shared" si="5"/>
        <v>0</v>
      </c>
      <c r="Q63" s="343">
        <f t="shared" si="7"/>
        <v>0</v>
      </c>
      <c r="R63" s="344"/>
      <c r="S63" s="357" t="str">
        <f>IF(DATOS!O74=DATOS!$Q$21,DATOS!I74," -- ")</f>
        <v xml:space="preserve"> -- </v>
      </c>
      <c r="T63" s="353" t="str">
        <f>IF(DATOS!O74=DATOS!$Q$21,DATOS!J74," -- ")</f>
        <v xml:space="preserve"> -- </v>
      </c>
      <c r="U63" s="353" t="str">
        <f>IF(DATOS!O74=DATOS!$Q$21,DATOS!K74," -- ")</f>
        <v xml:space="preserve"> -- </v>
      </c>
      <c r="V63" s="325"/>
      <c r="W63" s="354" t="str">
        <f>IF(DATOS!O74=DATOS!$Q$22,DATOS!E74," -- ")</f>
        <v xml:space="preserve"> -- </v>
      </c>
      <c r="X63" s="348" t="str">
        <f>IF(DATOS!O74=DATOS!$Q$22,DATOS!H74," -- ")</f>
        <v xml:space="preserve"> -- </v>
      </c>
      <c r="Y63" s="325"/>
      <c r="Z63" s="355" t="str">
        <f>IF(DATOS!O74=DATOS!$Q$22,DATOS!I74," -- ")</f>
        <v xml:space="preserve"> -- </v>
      </c>
      <c r="AA63" s="356" t="str">
        <f>IF(DATOS!O74=DATOS!$Q$22,DATOS!J74," -- ")</f>
        <v xml:space="preserve"> -- </v>
      </c>
      <c r="AB63" s="356" t="str">
        <f>IF(DATOS!O74=DATOS!$Q$22,DATOS!K74," -- ")</f>
        <v xml:space="preserve"> -- </v>
      </c>
      <c r="AC63" s="224"/>
      <c r="AD63" s="225"/>
      <c r="AE63" s="225"/>
      <c r="AF63" s="225"/>
      <c r="AG63" s="225"/>
      <c r="AH63" s="225"/>
      <c r="AI63" s="225"/>
      <c r="AJ63" s="225"/>
      <c r="AK63" s="225"/>
      <c r="AL63" s="225"/>
      <c r="AM63" s="225"/>
      <c r="AN63" s="225"/>
      <c r="AO63" s="225"/>
      <c r="AP63" s="225"/>
      <c r="AQ63" s="225"/>
      <c r="AR63" s="225"/>
      <c r="AS63" s="225"/>
      <c r="AT63" s="225"/>
      <c r="AU63" s="225"/>
      <c r="AV63" s="225"/>
    </row>
    <row r="64" spans="2:48" ht="12.75" hidden="1" customHeight="1" x14ac:dyDescent="0.25">
      <c r="B64" s="1"/>
      <c r="C64" s="217"/>
      <c r="D64" s="339">
        <v>55</v>
      </c>
      <c r="E64" s="351" t="str">
        <f>IF(DATOS!O75=DATOS!$Q$21,DATOS!E75,"--")</f>
        <v>--</v>
      </c>
      <c r="F64" s="241"/>
      <c r="G64" s="341">
        <f>IF(DATOS!O75=DATOS!$Q$21,DATOS!F75,0)</f>
        <v>0</v>
      </c>
      <c r="H64" s="342">
        <f>IF(DATOS!O75=DATOS!$Q$21,DATOS!G75,0)</f>
        <v>0</v>
      </c>
      <c r="I64" s="342">
        <f t="shared" si="1"/>
        <v>0</v>
      </c>
      <c r="J64" s="241"/>
      <c r="K64" s="341">
        <f t="shared" si="6"/>
        <v>0</v>
      </c>
      <c r="L64" s="343">
        <f t="shared" si="2"/>
        <v>0</v>
      </c>
      <c r="M64" s="342">
        <f t="shared" si="3"/>
        <v>0</v>
      </c>
      <c r="N64" s="241"/>
      <c r="O64" s="341">
        <f t="shared" si="4"/>
        <v>0</v>
      </c>
      <c r="P64" s="343">
        <f t="shared" si="5"/>
        <v>0</v>
      </c>
      <c r="Q64" s="343">
        <f t="shared" si="7"/>
        <v>0</v>
      </c>
      <c r="R64" s="344"/>
      <c r="S64" s="357" t="str">
        <f>IF(DATOS!O75=DATOS!$Q$21,DATOS!I75," -- ")</f>
        <v xml:space="preserve"> -- </v>
      </c>
      <c r="T64" s="353" t="str">
        <f>IF(DATOS!O75=DATOS!$Q$21,DATOS!J75," -- ")</f>
        <v xml:space="preserve"> -- </v>
      </c>
      <c r="U64" s="353" t="str">
        <f>IF(DATOS!O75=DATOS!$Q$21,DATOS!K75," -- ")</f>
        <v xml:space="preserve"> -- </v>
      </c>
      <c r="V64" s="325"/>
      <c r="W64" s="354" t="str">
        <f>IF(DATOS!O75=DATOS!$Q$22,DATOS!E75," -- ")</f>
        <v xml:space="preserve"> -- </v>
      </c>
      <c r="X64" s="348" t="str">
        <f>IF(DATOS!O75=DATOS!$Q$22,DATOS!H75," -- ")</f>
        <v xml:space="preserve"> -- </v>
      </c>
      <c r="Y64" s="325"/>
      <c r="Z64" s="355" t="str">
        <f>IF(DATOS!O75=DATOS!$Q$22,DATOS!I75," -- ")</f>
        <v xml:space="preserve"> -- </v>
      </c>
      <c r="AA64" s="356" t="str">
        <f>IF(DATOS!O75=DATOS!$Q$22,DATOS!J75," -- ")</f>
        <v xml:space="preserve"> -- </v>
      </c>
      <c r="AB64" s="356" t="str">
        <f>IF(DATOS!O75=DATOS!$Q$22,DATOS!K75," -- ")</f>
        <v xml:space="preserve"> -- </v>
      </c>
      <c r="AC64" s="224"/>
      <c r="AD64" s="225"/>
      <c r="AE64" s="225"/>
      <c r="AF64" s="225"/>
      <c r="AG64" s="225"/>
      <c r="AH64" s="225"/>
      <c r="AI64" s="225"/>
      <c r="AJ64" s="225"/>
      <c r="AK64" s="225"/>
      <c r="AL64" s="225"/>
      <c r="AM64" s="225"/>
      <c r="AN64" s="225"/>
      <c r="AO64" s="225"/>
      <c r="AP64" s="225"/>
      <c r="AQ64" s="225"/>
      <c r="AR64" s="225"/>
      <c r="AS64" s="225"/>
      <c r="AT64" s="225"/>
      <c r="AU64" s="225"/>
      <c r="AV64" s="225"/>
    </row>
    <row r="65" spans="2:48" ht="12.75" hidden="1" customHeight="1" x14ac:dyDescent="0.25">
      <c r="B65" s="1"/>
      <c r="C65" s="217"/>
      <c r="D65" s="339">
        <v>56</v>
      </c>
      <c r="E65" s="351" t="str">
        <f>IF(DATOS!O76=DATOS!$Q$21,DATOS!E76,"--")</f>
        <v>--</v>
      </c>
      <c r="F65" s="241"/>
      <c r="G65" s="341">
        <f>IF(DATOS!O76=DATOS!$Q$21,DATOS!F76,0)</f>
        <v>0</v>
      </c>
      <c r="H65" s="342">
        <f>IF(DATOS!O76=DATOS!$Q$21,DATOS!G76,0)</f>
        <v>0</v>
      </c>
      <c r="I65" s="342">
        <f t="shared" si="1"/>
        <v>0</v>
      </c>
      <c r="J65" s="241"/>
      <c r="K65" s="341">
        <f t="shared" si="6"/>
        <v>0</v>
      </c>
      <c r="L65" s="343">
        <f t="shared" si="2"/>
        <v>0</v>
      </c>
      <c r="M65" s="342">
        <f t="shared" si="3"/>
        <v>0</v>
      </c>
      <c r="N65" s="241"/>
      <c r="O65" s="341">
        <f t="shared" si="4"/>
        <v>0</v>
      </c>
      <c r="P65" s="343">
        <f t="shared" si="5"/>
        <v>0</v>
      </c>
      <c r="Q65" s="343">
        <f t="shared" si="7"/>
        <v>0</v>
      </c>
      <c r="R65" s="344"/>
      <c r="S65" s="357" t="str">
        <f>IF(DATOS!O76=DATOS!$Q$21,DATOS!I76," -- ")</f>
        <v xml:space="preserve"> -- </v>
      </c>
      <c r="T65" s="353" t="str">
        <f>IF(DATOS!O76=DATOS!$Q$21,DATOS!J76," -- ")</f>
        <v xml:space="preserve"> -- </v>
      </c>
      <c r="U65" s="353" t="str">
        <f>IF(DATOS!O76=DATOS!$Q$21,DATOS!K76," -- ")</f>
        <v xml:space="preserve"> -- </v>
      </c>
      <c r="V65" s="325"/>
      <c r="W65" s="354" t="str">
        <f>IF(DATOS!O76=DATOS!$Q$22,DATOS!E76," -- ")</f>
        <v xml:space="preserve"> -- </v>
      </c>
      <c r="X65" s="348" t="str">
        <f>IF(DATOS!O76=DATOS!$Q$22,DATOS!H76," -- ")</f>
        <v xml:space="preserve"> -- </v>
      </c>
      <c r="Y65" s="325"/>
      <c r="Z65" s="355" t="str">
        <f>IF(DATOS!O76=DATOS!$Q$22,DATOS!I76," -- ")</f>
        <v xml:space="preserve"> -- </v>
      </c>
      <c r="AA65" s="356" t="str">
        <f>IF(DATOS!O76=DATOS!$Q$22,DATOS!J76," -- ")</f>
        <v xml:space="preserve"> -- </v>
      </c>
      <c r="AB65" s="356" t="str">
        <f>IF(DATOS!O76=DATOS!$Q$22,DATOS!K76," -- ")</f>
        <v xml:space="preserve"> -- </v>
      </c>
      <c r="AC65" s="224"/>
      <c r="AD65" s="225"/>
      <c r="AE65" s="225"/>
      <c r="AF65" s="225"/>
      <c r="AG65" s="225"/>
      <c r="AH65" s="225"/>
      <c r="AI65" s="225"/>
      <c r="AJ65" s="225"/>
      <c r="AK65" s="225"/>
      <c r="AL65" s="225"/>
      <c r="AM65" s="225"/>
      <c r="AN65" s="225"/>
      <c r="AO65" s="225"/>
      <c r="AP65" s="225"/>
      <c r="AQ65" s="225"/>
      <c r="AR65" s="225"/>
      <c r="AS65" s="225"/>
      <c r="AT65" s="225"/>
      <c r="AU65" s="225"/>
      <c r="AV65" s="225"/>
    </row>
    <row r="66" spans="2:48" ht="12.75" hidden="1" customHeight="1" x14ac:dyDescent="0.25">
      <c r="B66" s="1"/>
      <c r="C66" s="217"/>
      <c r="D66" s="339">
        <v>57</v>
      </c>
      <c r="E66" s="351" t="str">
        <f>IF(DATOS!O77=DATOS!$Q$21,DATOS!E77,"--")</f>
        <v>--</v>
      </c>
      <c r="F66" s="241"/>
      <c r="G66" s="341">
        <f>IF(DATOS!O77=DATOS!$Q$21,DATOS!F77,0)</f>
        <v>0</v>
      </c>
      <c r="H66" s="342">
        <f>IF(DATOS!O77=DATOS!$Q$21,DATOS!G77,0)</f>
        <v>0</v>
      </c>
      <c r="I66" s="342">
        <f t="shared" si="1"/>
        <v>0</v>
      </c>
      <c r="J66" s="241"/>
      <c r="K66" s="341">
        <f t="shared" si="6"/>
        <v>0</v>
      </c>
      <c r="L66" s="343">
        <f t="shared" si="2"/>
        <v>0</v>
      </c>
      <c r="M66" s="342">
        <f t="shared" si="3"/>
        <v>0</v>
      </c>
      <c r="N66" s="241"/>
      <c r="O66" s="341">
        <f t="shared" si="4"/>
        <v>0</v>
      </c>
      <c r="P66" s="343">
        <f t="shared" si="5"/>
        <v>0</v>
      </c>
      <c r="Q66" s="343">
        <f t="shared" si="7"/>
        <v>0</v>
      </c>
      <c r="R66" s="344"/>
      <c r="S66" s="357" t="str">
        <f>IF(DATOS!O77=DATOS!$Q$21,DATOS!I77," -- ")</f>
        <v xml:space="preserve"> -- </v>
      </c>
      <c r="T66" s="353" t="str">
        <f>IF(DATOS!O77=DATOS!$Q$21,DATOS!J77," -- ")</f>
        <v xml:space="preserve"> -- </v>
      </c>
      <c r="U66" s="353" t="str">
        <f>IF(DATOS!O77=DATOS!$Q$21,DATOS!K77," -- ")</f>
        <v xml:space="preserve"> -- </v>
      </c>
      <c r="V66" s="325"/>
      <c r="W66" s="354" t="str">
        <f>IF(DATOS!O77=DATOS!$Q$22,DATOS!E77," -- ")</f>
        <v xml:space="preserve"> -- </v>
      </c>
      <c r="X66" s="348" t="str">
        <f>IF(DATOS!O77=DATOS!$Q$22,DATOS!H77," -- ")</f>
        <v xml:space="preserve"> -- </v>
      </c>
      <c r="Y66" s="325"/>
      <c r="Z66" s="355" t="str">
        <f>IF(DATOS!O77=DATOS!$Q$22,DATOS!I77," -- ")</f>
        <v xml:space="preserve"> -- </v>
      </c>
      <c r="AA66" s="356" t="str">
        <f>IF(DATOS!O77=DATOS!$Q$22,DATOS!J77," -- ")</f>
        <v xml:space="preserve"> -- </v>
      </c>
      <c r="AB66" s="356" t="str">
        <f>IF(DATOS!O77=DATOS!$Q$22,DATOS!K77," -- ")</f>
        <v xml:space="preserve"> -- </v>
      </c>
      <c r="AC66" s="224"/>
      <c r="AD66" s="225"/>
      <c r="AE66" s="225"/>
      <c r="AF66" s="225"/>
      <c r="AG66" s="225"/>
      <c r="AH66" s="225"/>
      <c r="AI66" s="225"/>
      <c r="AJ66" s="225"/>
      <c r="AK66" s="225"/>
      <c r="AL66" s="225"/>
      <c r="AM66" s="225"/>
      <c r="AN66" s="225"/>
      <c r="AO66" s="225"/>
      <c r="AP66" s="225"/>
      <c r="AQ66" s="225"/>
      <c r="AR66" s="225"/>
      <c r="AS66" s="225"/>
      <c r="AT66" s="225"/>
      <c r="AU66" s="225"/>
      <c r="AV66" s="225"/>
    </row>
    <row r="67" spans="2:48" ht="12.75" hidden="1" customHeight="1" x14ac:dyDescent="0.25">
      <c r="B67" s="1"/>
      <c r="C67" s="217"/>
      <c r="D67" s="339">
        <v>58</v>
      </c>
      <c r="E67" s="351" t="str">
        <f>IF(DATOS!O78=DATOS!$Q$21,DATOS!E78,"--")</f>
        <v>--</v>
      </c>
      <c r="F67" s="241"/>
      <c r="G67" s="341">
        <f>IF(DATOS!O78=DATOS!$Q$21,DATOS!F78,0)</f>
        <v>0</v>
      </c>
      <c r="H67" s="342">
        <f>IF(DATOS!O78=DATOS!$Q$21,DATOS!G78,0)</f>
        <v>0</v>
      </c>
      <c r="I67" s="342">
        <f t="shared" si="1"/>
        <v>0</v>
      </c>
      <c r="J67" s="241"/>
      <c r="K67" s="341">
        <f t="shared" si="6"/>
        <v>0</v>
      </c>
      <c r="L67" s="343">
        <f t="shared" si="2"/>
        <v>0</v>
      </c>
      <c r="M67" s="342">
        <f t="shared" si="3"/>
        <v>0</v>
      </c>
      <c r="N67" s="241"/>
      <c r="O67" s="341">
        <f t="shared" si="4"/>
        <v>0</v>
      </c>
      <c r="P67" s="343">
        <f t="shared" si="5"/>
        <v>0</v>
      </c>
      <c r="Q67" s="343">
        <f t="shared" si="7"/>
        <v>0</v>
      </c>
      <c r="R67" s="344"/>
      <c r="S67" s="357" t="str">
        <f>IF(DATOS!O78=DATOS!$Q$21,DATOS!I78," -- ")</f>
        <v xml:space="preserve"> -- </v>
      </c>
      <c r="T67" s="353" t="str">
        <f>IF(DATOS!O78=DATOS!$Q$21,DATOS!J78," -- ")</f>
        <v xml:space="preserve"> -- </v>
      </c>
      <c r="U67" s="353" t="str">
        <f>IF(DATOS!O78=DATOS!$Q$21,DATOS!K78," -- ")</f>
        <v xml:space="preserve"> -- </v>
      </c>
      <c r="V67" s="325"/>
      <c r="W67" s="354" t="str">
        <f>IF(DATOS!O78=DATOS!$Q$22,DATOS!E78," -- ")</f>
        <v xml:space="preserve"> -- </v>
      </c>
      <c r="X67" s="348" t="str">
        <f>IF(DATOS!O78=DATOS!$Q$22,DATOS!H78," -- ")</f>
        <v xml:space="preserve"> -- </v>
      </c>
      <c r="Y67" s="325"/>
      <c r="Z67" s="355" t="str">
        <f>IF(DATOS!O78=DATOS!$Q$22,DATOS!I78," -- ")</f>
        <v xml:space="preserve"> -- </v>
      </c>
      <c r="AA67" s="356" t="str">
        <f>IF(DATOS!O78=DATOS!$Q$22,DATOS!J78," -- ")</f>
        <v xml:space="preserve"> -- </v>
      </c>
      <c r="AB67" s="356" t="str">
        <f>IF(DATOS!O78=DATOS!$Q$22,DATOS!K78," -- ")</f>
        <v xml:space="preserve"> -- </v>
      </c>
      <c r="AC67" s="224"/>
      <c r="AD67" s="225"/>
      <c r="AE67" s="225"/>
      <c r="AF67" s="225"/>
      <c r="AG67" s="225"/>
      <c r="AH67" s="225"/>
      <c r="AI67" s="225"/>
      <c r="AJ67" s="225"/>
      <c r="AK67" s="225"/>
      <c r="AL67" s="225"/>
      <c r="AM67" s="225"/>
      <c r="AN67" s="225"/>
      <c r="AO67" s="225"/>
      <c r="AP67" s="225"/>
      <c r="AQ67" s="225"/>
      <c r="AR67" s="225"/>
      <c r="AS67" s="225"/>
      <c r="AT67" s="225"/>
      <c r="AU67" s="225"/>
      <c r="AV67" s="225"/>
    </row>
    <row r="68" spans="2:48" ht="12.75" hidden="1" customHeight="1" x14ac:dyDescent="0.25">
      <c r="B68" s="1"/>
      <c r="C68" s="217"/>
      <c r="D68" s="339">
        <v>59</v>
      </c>
      <c r="E68" s="351" t="str">
        <f>IF(DATOS!O79=DATOS!$Q$21,DATOS!E79,"--")</f>
        <v>--</v>
      </c>
      <c r="F68" s="241"/>
      <c r="G68" s="341">
        <f>IF(DATOS!O79=DATOS!$Q$21,DATOS!F79,0)</f>
        <v>0</v>
      </c>
      <c r="H68" s="342">
        <f>IF(DATOS!O79=DATOS!$Q$21,DATOS!G79,0)</f>
        <v>0</v>
      </c>
      <c r="I68" s="342">
        <f t="shared" si="1"/>
        <v>0</v>
      </c>
      <c r="J68" s="241"/>
      <c r="K68" s="341">
        <f t="shared" si="6"/>
        <v>0</v>
      </c>
      <c r="L68" s="343">
        <f t="shared" si="2"/>
        <v>0</v>
      </c>
      <c r="M68" s="342">
        <f t="shared" si="3"/>
        <v>0</v>
      </c>
      <c r="N68" s="241"/>
      <c r="O68" s="341">
        <f t="shared" si="4"/>
        <v>0</v>
      </c>
      <c r="P68" s="343">
        <f t="shared" si="5"/>
        <v>0</v>
      </c>
      <c r="Q68" s="343">
        <f t="shared" si="7"/>
        <v>0</v>
      </c>
      <c r="R68" s="344"/>
      <c r="S68" s="357" t="str">
        <f>IF(DATOS!O79=DATOS!$Q$21,DATOS!I79," -- ")</f>
        <v xml:space="preserve"> -- </v>
      </c>
      <c r="T68" s="353" t="str">
        <f>IF(DATOS!O79=DATOS!$Q$21,DATOS!J79," -- ")</f>
        <v xml:space="preserve"> -- </v>
      </c>
      <c r="U68" s="353" t="str">
        <f>IF(DATOS!O79=DATOS!$Q$21,DATOS!K79," -- ")</f>
        <v xml:space="preserve"> -- </v>
      </c>
      <c r="V68" s="325"/>
      <c r="W68" s="354" t="str">
        <f>IF(DATOS!O79=DATOS!$Q$22,DATOS!E79," -- ")</f>
        <v xml:space="preserve"> -- </v>
      </c>
      <c r="X68" s="348" t="str">
        <f>IF(DATOS!O79=DATOS!$Q$22,DATOS!H79," -- ")</f>
        <v xml:space="preserve"> -- </v>
      </c>
      <c r="Y68" s="325"/>
      <c r="Z68" s="355" t="str">
        <f>IF(DATOS!O79=DATOS!$Q$22,DATOS!I79," -- ")</f>
        <v xml:space="preserve"> -- </v>
      </c>
      <c r="AA68" s="356" t="str">
        <f>IF(DATOS!O79=DATOS!$Q$22,DATOS!J79," -- ")</f>
        <v xml:space="preserve"> -- </v>
      </c>
      <c r="AB68" s="356" t="str">
        <f>IF(DATOS!O79=DATOS!$Q$22,DATOS!K79," -- ")</f>
        <v xml:space="preserve"> -- </v>
      </c>
      <c r="AC68" s="224"/>
      <c r="AD68" s="225"/>
      <c r="AE68" s="225"/>
      <c r="AF68" s="225"/>
      <c r="AG68" s="225"/>
      <c r="AH68" s="225"/>
      <c r="AI68" s="225"/>
      <c r="AJ68" s="225"/>
      <c r="AK68" s="225"/>
      <c r="AL68" s="225"/>
      <c r="AM68" s="225"/>
      <c r="AN68" s="225"/>
      <c r="AO68" s="225"/>
      <c r="AP68" s="225"/>
      <c r="AQ68" s="225"/>
      <c r="AR68" s="225"/>
      <c r="AS68" s="225"/>
      <c r="AT68" s="225"/>
      <c r="AU68" s="225"/>
      <c r="AV68" s="225"/>
    </row>
    <row r="69" spans="2:48" ht="12.75" hidden="1" customHeight="1" x14ac:dyDescent="0.25">
      <c r="B69" s="1"/>
      <c r="C69" s="217"/>
      <c r="D69" s="339">
        <v>60</v>
      </c>
      <c r="E69" s="351" t="str">
        <f>IF(DATOS!O80=DATOS!$Q$21,DATOS!E80,"--")</f>
        <v>--</v>
      </c>
      <c r="F69" s="241"/>
      <c r="G69" s="341">
        <f>IF(DATOS!O80=DATOS!$Q$21,DATOS!F80,0)</f>
        <v>0</v>
      </c>
      <c r="H69" s="342">
        <f>IF(DATOS!O80=DATOS!$Q$21,DATOS!G80,0)</f>
        <v>0</v>
      </c>
      <c r="I69" s="342">
        <f t="shared" si="1"/>
        <v>0</v>
      </c>
      <c r="J69" s="241"/>
      <c r="K69" s="341">
        <f t="shared" si="6"/>
        <v>0</v>
      </c>
      <c r="L69" s="343">
        <f t="shared" si="2"/>
        <v>0</v>
      </c>
      <c r="M69" s="342">
        <f t="shared" si="3"/>
        <v>0</v>
      </c>
      <c r="N69" s="241"/>
      <c r="O69" s="341">
        <f t="shared" si="4"/>
        <v>0</v>
      </c>
      <c r="P69" s="343">
        <f t="shared" si="5"/>
        <v>0</v>
      </c>
      <c r="Q69" s="343">
        <f t="shared" si="7"/>
        <v>0</v>
      </c>
      <c r="R69" s="344"/>
      <c r="S69" s="357" t="str">
        <f>IF(DATOS!O80=DATOS!$Q$21,DATOS!I80," -- ")</f>
        <v xml:space="preserve"> -- </v>
      </c>
      <c r="T69" s="353" t="str">
        <f>IF(DATOS!O80=DATOS!$Q$21,DATOS!J80," -- ")</f>
        <v xml:space="preserve"> -- </v>
      </c>
      <c r="U69" s="353" t="str">
        <f>IF(DATOS!O80=DATOS!$Q$21,DATOS!K80," -- ")</f>
        <v xml:space="preserve"> -- </v>
      </c>
      <c r="V69" s="325"/>
      <c r="W69" s="354" t="str">
        <f>IF(DATOS!O80=DATOS!$Q$22,DATOS!E80," -- ")</f>
        <v xml:space="preserve"> -- </v>
      </c>
      <c r="X69" s="348" t="str">
        <f>IF(DATOS!O80=DATOS!$Q$22,DATOS!H80," -- ")</f>
        <v xml:space="preserve"> -- </v>
      </c>
      <c r="Y69" s="325"/>
      <c r="Z69" s="355" t="str">
        <f>IF(DATOS!O80=DATOS!$Q$22,DATOS!I80," -- ")</f>
        <v xml:space="preserve"> -- </v>
      </c>
      <c r="AA69" s="356" t="str">
        <f>IF(DATOS!O80=DATOS!$Q$22,DATOS!J80," -- ")</f>
        <v xml:space="preserve"> -- </v>
      </c>
      <c r="AB69" s="356" t="str">
        <f>IF(DATOS!O80=DATOS!$Q$22,DATOS!K80," -- ")</f>
        <v xml:space="preserve"> -- </v>
      </c>
      <c r="AC69" s="224"/>
      <c r="AD69" s="225"/>
      <c r="AE69" s="225"/>
      <c r="AF69" s="225"/>
      <c r="AG69" s="225"/>
      <c r="AH69" s="225"/>
      <c r="AI69" s="225"/>
      <c r="AJ69" s="225"/>
      <c r="AK69" s="225"/>
      <c r="AL69" s="225"/>
      <c r="AM69" s="225"/>
      <c r="AN69" s="225"/>
      <c r="AO69" s="225"/>
      <c r="AP69" s="225"/>
      <c r="AQ69" s="225"/>
      <c r="AR69" s="225"/>
      <c r="AS69" s="225"/>
      <c r="AT69" s="225"/>
      <c r="AU69" s="225"/>
      <c r="AV69" s="225"/>
    </row>
    <row r="70" spans="2:48" ht="12.75" hidden="1" customHeight="1" x14ac:dyDescent="0.25">
      <c r="B70" s="1"/>
      <c r="C70" s="217"/>
      <c r="D70" s="339">
        <v>61</v>
      </c>
      <c r="E70" s="351" t="str">
        <f>IF(DATOS!O81=DATOS!$Q$21,DATOS!E81,"--")</f>
        <v>--</v>
      </c>
      <c r="F70" s="241"/>
      <c r="G70" s="341">
        <f>IF(DATOS!O81=DATOS!$Q$21,DATOS!F81,0)</f>
        <v>0</v>
      </c>
      <c r="H70" s="342">
        <f>IF(DATOS!O81=DATOS!$Q$21,DATOS!G81,0)</f>
        <v>0</v>
      </c>
      <c r="I70" s="342">
        <f t="shared" si="1"/>
        <v>0</v>
      </c>
      <c r="J70" s="241"/>
      <c r="K70" s="341">
        <f t="shared" si="6"/>
        <v>0</v>
      </c>
      <c r="L70" s="343">
        <f t="shared" si="2"/>
        <v>0</v>
      </c>
      <c r="M70" s="342">
        <f t="shared" si="3"/>
        <v>0</v>
      </c>
      <c r="N70" s="241"/>
      <c r="O70" s="341">
        <f t="shared" si="4"/>
        <v>0</v>
      </c>
      <c r="P70" s="343">
        <f t="shared" si="5"/>
        <v>0</v>
      </c>
      <c r="Q70" s="343">
        <f t="shared" si="7"/>
        <v>0</v>
      </c>
      <c r="R70" s="344"/>
      <c r="S70" s="357" t="str">
        <f>IF(DATOS!O81=DATOS!$Q$21,DATOS!I81," -- ")</f>
        <v xml:space="preserve"> -- </v>
      </c>
      <c r="T70" s="353" t="str">
        <f>IF(DATOS!O81=DATOS!$Q$21,DATOS!J81," -- ")</f>
        <v xml:space="preserve"> -- </v>
      </c>
      <c r="U70" s="353" t="str">
        <f>IF(DATOS!O81=DATOS!$Q$21,DATOS!K81," -- ")</f>
        <v xml:space="preserve"> -- </v>
      </c>
      <c r="V70" s="325"/>
      <c r="W70" s="354" t="str">
        <f>IF(DATOS!O81=DATOS!$Q$22,DATOS!E81," -- ")</f>
        <v xml:space="preserve"> -- </v>
      </c>
      <c r="X70" s="348" t="str">
        <f>IF(DATOS!O81=DATOS!$Q$22,DATOS!H81," -- ")</f>
        <v xml:space="preserve"> -- </v>
      </c>
      <c r="Y70" s="325"/>
      <c r="Z70" s="355" t="str">
        <f>IF(DATOS!O81=DATOS!$Q$22,DATOS!I81," -- ")</f>
        <v xml:space="preserve"> -- </v>
      </c>
      <c r="AA70" s="356" t="str">
        <f>IF(DATOS!O81=DATOS!$Q$22,DATOS!J81," -- ")</f>
        <v xml:space="preserve"> -- </v>
      </c>
      <c r="AB70" s="356" t="str">
        <f>IF(DATOS!O81=DATOS!$Q$22,DATOS!K81," -- ")</f>
        <v xml:space="preserve"> -- </v>
      </c>
      <c r="AC70" s="224"/>
      <c r="AD70" s="225"/>
      <c r="AE70" s="225"/>
      <c r="AF70" s="225"/>
      <c r="AG70" s="225"/>
      <c r="AH70" s="225"/>
      <c r="AI70" s="225"/>
      <c r="AJ70" s="225"/>
      <c r="AK70" s="225"/>
      <c r="AL70" s="225"/>
      <c r="AM70" s="225"/>
      <c r="AN70" s="225"/>
      <c r="AO70" s="225"/>
      <c r="AP70" s="225"/>
      <c r="AQ70" s="225"/>
      <c r="AR70" s="225"/>
      <c r="AS70" s="225"/>
      <c r="AT70" s="225"/>
      <c r="AU70" s="225"/>
      <c r="AV70" s="225"/>
    </row>
    <row r="71" spans="2:48" ht="12.75" hidden="1" customHeight="1" x14ac:dyDescent="0.25">
      <c r="B71" s="1"/>
      <c r="C71" s="217"/>
      <c r="D71" s="339">
        <v>62</v>
      </c>
      <c r="E71" s="351" t="str">
        <f>IF(DATOS!O82=DATOS!$Q$21,DATOS!E82,"--")</f>
        <v>--</v>
      </c>
      <c r="F71" s="241"/>
      <c r="G71" s="341">
        <f>IF(DATOS!O82=DATOS!$Q$21,DATOS!F82,0)</f>
        <v>0</v>
      </c>
      <c r="H71" s="342">
        <f>IF(DATOS!O82=DATOS!$Q$21,DATOS!G82,0)</f>
        <v>0</v>
      </c>
      <c r="I71" s="342">
        <f t="shared" si="1"/>
        <v>0</v>
      </c>
      <c r="J71" s="241"/>
      <c r="K71" s="341">
        <f t="shared" si="6"/>
        <v>0</v>
      </c>
      <c r="L71" s="343">
        <f t="shared" si="2"/>
        <v>0</v>
      </c>
      <c r="M71" s="342">
        <f t="shared" si="3"/>
        <v>0</v>
      </c>
      <c r="N71" s="241"/>
      <c r="O71" s="341">
        <f t="shared" si="4"/>
        <v>0</v>
      </c>
      <c r="P71" s="343">
        <f t="shared" si="5"/>
        <v>0</v>
      </c>
      <c r="Q71" s="343">
        <f t="shared" si="7"/>
        <v>0</v>
      </c>
      <c r="R71" s="344"/>
      <c r="S71" s="357" t="str">
        <f>IF(DATOS!O82=DATOS!$Q$21,DATOS!I82," -- ")</f>
        <v xml:space="preserve"> -- </v>
      </c>
      <c r="T71" s="353" t="str">
        <f>IF(DATOS!O82=DATOS!$Q$21,DATOS!J82," -- ")</f>
        <v xml:space="preserve"> -- </v>
      </c>
      <c r="U71" s="353" t="str">
        <f>IF(DATOS!O82=DATOS!$Q$21,DATOS!K82," -- ")</f>
        <v xml:space="preserve"> -- </v>
      </c>
      <c r="V71" s="325"/>
      <c r="W71" s="354" t="str">
        <f>IF(DATOS!O82=DATOS!$Q$22,DATOS!E82," -- ")</f>
        <v xml:space="preserve"> -- </v>
      </c>
      <c r="X71" s="348" t="str">
        <f>IF(DATOS!O82=DATOS!$Q$22,DATOS!H82," -- ")</f>
        <v xml:space="preserve"> -- </v>
      </c>
      <c r="Y71" s="325"/>
      <c r="Z71" s="355" t="str">
        <f>IF(DATOS!O82=DATOS!$Q$22,DATOS!I82," -- ")</f>
        <v xml:space="preserve"> -- </v>
      </c>
      <c r="AA71" s="356" t="str">
        <f>IF(DATOS!O82=DATOS!$Q$22,DATOS!J82," -- ")</f>
        <v xml:space="preserve"> -- </v>
      </c>
      <c r="AB71" s="356" t="str">
        <f>IF(DATOS!O82=DATOS!$Q$22,DATOS!K82," -- ")</f>
        <v xml:space="preserve"> -- </v>
      </c>
      <c r="AC71" s="224"/>
      <c r="AD71" s="225"/>
      <c r="AE71" s="225"/>
      <c r="AF71" s="225"/>
      <c r="AG71" s="225"/>
      <c r="AH71" s="225"/>
      <c r="AI71" s="225"/>
      <c r="AJ71" s="225"/>
      <c r="AK71" s="225"/>
      <c r="AL71" s="225"/>
      <c r="AM71" s="225"/>
      <c r="AN71" s="225"/>
      <c r="AO71" s="225"/>
      <c r="AP71" s="225"/>
      <c r="AQ71" s="225"/>
      <c r="AR71" s="225"/>
      <c r="AS71" s="225"/>
      <c r="AT71" s="225"/>
      <c r="AU71" s="225"/>
      <c r="AV71" s="225"/>
    </row>
    <row r="72" spans="2:48" ht="12.75" hidden="1" customHeight="1" x14ac:dyDescent="0.25">
      <c r="B72" s="1"/>
      <c r="C72" s="217"/>
      <c r="D72" s="339">
        <v>63</v>
      </c>
      <c r="E72" s="351" t="str">
        <f>IF(DATOS!O83=DATOS!$Q$21,DATOS!E83,"--")</f>
        <v>--</v>
      </c>
      <c r="F72" s="241"/>
      <c r="G72" s="341">
        <f>IF(DATOS!O83=DATOS!$Q$21,DATOS!F83,0)</f>
        <v>0</v>
      </c>
      <c r="H72" s="342">
        <f>IF(DATOS!O83=DATOS!$Q$21,DATOS!G83,0)</f>
        <v>0</v>
      </c>
      <c r="I72" s="342">
        <f t="shared" si="1"/>
        <v>0</v>
      </c>
      <c r="J72" s="241"/>
      <c r="K72" s="341">
        <f t="shared" si="6"/>
        <v>0</v>
      </c>
      <c r="L72" s="343">
        <f t="shared" si="2"/>
        <v>0</v>
      </c>
      <c r="M72" s="342">
        <f t="shared" si="3"/>
        <v>0</v>
      </c>
      <c r="N72" s="241"/>
      <c r="O72" s="341">
        <f t="shared" si="4"/>
        <v>0</v>
      </c>
      <c r="P72" s="343">
        <f t="shared" si="5"/>
        <v>0</v>
      </c>
      <c r="Q72" s="343">
        <f t="shared" si="7"/>
        <v>0</v>
      </c>
      <c r="R72" s="344"/>
      <c r="S72" s="357" t="str">
        <f>IF(DATOS!O83=DATOS!$Q$21,DATOS!I83," -- ")</f>
        <v xml:space="preserve"> -- </v>
      </c>
      <c r="T72" s="353" t="str">
        <f>IF(DATOS!O83=DATOS!$Q$21,DATOS!J83," -- ")</f>
        <v xml:space="preserve"> -- </v>
      </c>
      <c r="U72" s="353" t="str">
        <f>IF(DATOS!O83=DATOS!$Q$21,DATOS!K83," -- ")</f>
        <v xml:space="preserve"> -- </v>
      </c>
      <c r="V72" s="325"/>
      <c r="W72" s="354" t="str">
        <f>IF(DATOS!O83=DATOS!$Q$22,DATOS!E83," -- ")</f>
        <v xml:space="preserve"> -- </v>
      </c>
      <c r="X72" s="348" t="str">
        <f>IF(DATOS!O83=DATOS!$Q$22,DATOS!H83," -- ")</f>
        <v xml:space="preserve"> -- </v>
      </c>
      <c r="Y72" s="325"/>
      <c r="Z72" s="355" t="str">
        <f>IF(DATOS!O83=DATOS!$Q$22,DATOS!I83," -- ")</f>
        <v xml:space="preserve"> -- </v>
      </c>
      <c r="AA72" s="356" t="str">
        <f>IF(DATOS!O83=DATOS!$Q$22,DATOS!J83," -- ")</f>
        <v xml:space="preserve"> -- </v>
      </c>
      <c r="AB72" s="356" t="str">
        <f>IF(DATOS!O83=DATOS!$Q$22,DATOS!K83," -- ")</f>
        <v xml:space="preserve"> -- </v>
      </c>
      <c r="AC72" s="224"/>
      <c r="AD72" s="225"/>
      <c r="AE72" s="225"/>
      <c r="AF72" s="225"/>
      <c r="AG72" s="225"/>
      <c r="AH72" s="225"/>
      <c r="AI72" s="225"/>
      <c r="AJ72" s="225"/>
      <c r="AK72" s="225"/>
      <c r="AL72" s="225"/>
      <c r="AM72" s="225"/>
      <c r="AN72" s="225"/>
      <c r="AO72" s="225"/>
      <c r="AP72" s="225"/>
      <c r="AQ72" s="225"/>
      <c r="AR72" s="225"/>
      <c r="AS72" s="225"/>
      <c r="AT72" s="225"/>
      <c r="AU72" s="225"/>
      <c r="AV72" s="225"/>
    </row>
    <row r="73" spans="2:48" ht="12.75" hidden="1" customHeight="1" x14ac:dyDescent="0.25">
      <c r="B73" s="1"/>
      <c r="C73" s="217"/>
      <c r="D73" s="339">
        <v>64</v>
      </c>
      <c r="E73" s="351" t="str">
        <f>IF(DATOS!O84=DATOS!$Q$21,DATOS!E84,"--")</f>
        <v>--</v>
      </c>
      <c r="F73" s="241"/>
      <c r="G73" s="341">
        <f>IF(DATOS!O84=DATOS!$Q$21,DATOS!F84,0)</f>
        <v>0</v>
      </c>
      <c r="H73" s="342">
        <f>IF(DATOS!O84=DATOS!$Q$21,DATOS!G84,0)</f>
        <v>0</v>
      </c>
      <c r="I73" s="342">
        <f t="shared" si="1"/>
        <v>0</v>
      </c>
      <c r="J73" s="241"/>
      <c r="K73" s="341">
        <f t="shared" si="6"/>
        <v>0</v>
      </c>
      <c r="L73" s="343">
        <f t="shared" si="2"/>
        <v>0</v>
      </c>
      <c r="M73" s="342">
        <f t="shared" si="3"/>
        <v>0</v>
      </c>
      <c r="N73" s="241"/>
      <c r="O73" s="341">
        <f t="shared" si="4"/>
        <v>0</v>
      </c>
      <c r="P73" s="343">
        <f t="shared" si="5"/>
        <v>0</v>
      </c>
      <c r="Q73" s="343">
        <f t="shared" si="7"/>
        <v>0</v>
      </c>
      <c r="R73" s="344"/>
      <c r="S73" s="357" t="str">
        <f>IF(DATOS!O84=DATOS!$Q$21,DATOS!I84," -- ")</f>
        <v xml:space="preserve"> -- </v>
      </c>
      <c r="T73" s="353" t="str">
        <f>IF(DATOS!O84=DATOS!$Q$21,DATOS!J84," -- ")</f>
        <v xml:space="preserve"> -- </v>
      </c>
      <c r="U73" s="353" t="str">
        <f>IF(DATOS!O84=DATOS!$Q$21,DATOS!K84," -- ")</f>
        <v xml:space="preserve"> -- </v>
      </c>
      <c r="V73" s="325"/>
      <c r="W73" s="354" t="str">
        <f>IF(DATOS!O84=DATOS!$Q$22,DATOS!E84," -- ")</f>
        <v xml:space="preserve"> -- </v>
      </c>
      <c r="X73" s="348" t="str">
        <f>IF(DATOS!O84=DATOS!$Q$22,DATOS!H84," -- ")</f>
        <v xml:space="preserve"> -- </v>
      </c>
      <c r="Y73" s="325"/>
      <c r="Z73" s="355" t="str">
        <f>IF(DATOS!O84=DATOS!$Q$22,DATOS!I84," -- ")</f>
        <v xml:space="preserve"> -- </v>
      </c>
      <c r="AA73" s="356" t="str">
        <f>IF(DATOS!O84=DATOS!$Q$22,DATOS!J84," -- ")</f>
        <v xml:space="preserve"> -- </v>
      </c>
      <c r="AB73" s="356" t="str">
        <f>IF(DATOS!O84=DATOS!$Q$22,DATOS!K84," -- ")</f>
        <v xml:space="preserve"> -- </v>
      </c>
      <c r="AC73" s="224"/>
      <c r="AD73" s="225"/>
      <c r="AE73" s="225"/>
      <c r="AF73" s="225"/>
      <c r="AG73" s="225"/>
      <c r="AH73" s="225"/>
      <c r="AI73" s="225"/>
      <c r="AJ73" s="225"/>
      <c r="AK73" s="225"/>
      <c r="AL73" s="225"/>
      <c r="AM73" s="225"/>
      <c r="AN73" s="225"/>
      <c r="AO73" s="225"/>
      <c r="AP73" s="225"/>
      <c r="AQ73" s="225"/>
      <c r="AR73" s="225"/>
      <c r="AS73" s="225"/>
      <c r="AT73" s="225"/>
      <c r="AU73" s="225"/>
      <c r="AV73" s="225"/>
    </row>
    <row r="74" spans="2:48" ht="12.75" hidden="1" customHeight="1" x14ac:dyDescent="0.25">
      <c r="B74" s="1"/>
      <c r="C74" s="217"/>
      <c r="D74" s="339">
        <v>65</v>
      </c>
      <c r="E74" s="351" t="str">
        <f>IF(DATOS!O85=DATOS!$Q$21,DATOS!E85,"--")</f>
        <v>--</v>
      </c>
      <c r="F74" s="241"/>
      <c r="G74" s="341">
        <f>IF(DATOS!O85=DATOS!$Q$21,DATOS!F85,0)</f>
        <v>0</v>
      </c>
      <c r="H74" s="342">
        <f>IF(DATOS!O85=DATOS!$Q$21,DATOS!G85,0)</f>
        <v>0</v>
      </c>
      <c r="I74" s="342">
        <f t="shared" si="1"/>
        <v>0</v>
      </c>
      <c r="J74" s="241"/>
      <c r="K74" s="341">
        <f t="shared" si="6"/>
        <v>0</v>
      </c>
      <c r="L74" s="343">
        <f t="shared" si="2"/>
        <v>0</v>
      </c>
      <c r="M74" s="342">
        <f t="shared" si="3"/>
        <v>0</v>
      </c>
      <c r="N74" s="241"/>
      <c r="O74" s="341">
        <f t="shared" si="4"/>
        <v>0</v>
      </c>
      <c r="P74" s="343">
        <f t="shared" si="5"/>
        <v>0</v>
      </c>
      <c r="Q74" s="343">
        <f t="shared" si="7"/>
        <v>0</v>
      </c>
      <c r="R74" s="344"/>
      <c r="S74" s="357" t="str">
        <f>IF(DATOS!O85=DATOS!$Q$21,DATOS!I85," -- ")</f>
        <v xml:space="preserve"> -- </v>
      </c>
      <c r="T74" s="353" t="str">
        <f>IF(DATOS!O85=DATOS!$Q$21,DATOS!J85," -- ")</f>
        <v xml:space="preserve"> -- </v>
      </c>
      <c r="U74" s="353" t="str">
        <f>IF(DATOS!O85=DATOS!$Q$21,DATOS!K85," -- ")</f>
        <v xml:space="preserve"> -- </v>
      </c>
      <c r="V74" s="325"/>
      <c r="W74" s="354" t="str">
        <f>IF(DATOS!O85=DATOS!$Q$22,DATOS!E85," -- ")</f>
        <v xml:space="preserve"> -- </v>
      </c>
      <c r="X74" s="348" t="str">
        <f>IF(DATOS!O85=DATOS!$Q$22,DATOS!H85," -- ")</f>
        <v xml:space="preserve"> -- </v>
      </c>
      <c r="Y74" s="325"/>
      <c r="Z74" s="355" t="str">
        <f>IF(DATOS!O85=DATOS!$Q$22,DATOS!I85," -- ")</f>
        <v xml:space="preserve"> -- </v>
      </c>
      <c r="AA74" s="356" t="str">
        <f>IF(DATOS!O85=DATOS!$Q$22,DATOS!J85," -- ")</f>
        <v xml:space="preserve"> -- </v>
      </c>
      <c r="AB74" s="356" t="str">
        <f>IF(DATOS!O85=DATOS!$Q$22,DATOS!K85," -- ")</f>
        <v xml:space="preserve"> -- </v>
      </c>
      <c r="AC74" s="224"/>
      <c r="AD74" s="225"/>
      <c r="AE74" s="225"/>
      <c r="AF74" s="225"/>
      <c r="AG74" s="225"/>
      <c r="AH74" s="225"/>
      <c r="AI74" s="225"/>
      <c r="AJ74" s="225"/>
      <c r="AK74" s="225"/>
      <c r="AL74" s="225"/>
      <c r="AM74" s="225"/>
      <c r="AN74" s="225"/>
      <c r="AO74" s="225"/>
      <c r="AP74" s="225"/>
      <c r="AQ74" s="225"/>
      <c r="AR74" s="225"/>
      <c r="AS74" s="225"/>
      <c r="AT74" s="225"/>
      <c r="AU74" s="225"/>
      <c r="AV74" s="225"/>
    </row>
    <row r="75" spans="2:48" ht="12.75" hidden="1" customHeight="1" x14ac:dyDescent="0.25">
      <c r="B75" s="1"/>
      <c r="C75" s="217"/>
      <c r="D75" s="339">
        <v>66</v>
      </c>
      <c r="E75" s="351" t="str">
        <f>IF(DATOS!O86=DATOS!$Q$21,DATOS!E86,"--")</f>
        <v>--</v>
      </c>
      <c r="F75" s="241"/>
      <c r="G75" s="341">
        <f>IF(DATOS!O86=DATOS!$Q$21,DATOS!F86,0)</f>
        <v>0</v>
      </c>
      <c r="H75" s="342">
        <f>IF(DATOS!O86=DATOS!$Q$21,DATOS!G86,0)</f>
        <v>0</v>
      </c>
      <c r="I75" s="342">
        <f t="shared" si="1"/>
        <v>0</v>
      </c>
      <c r="J75" s="241"/>
      <c r="K75" s="341">
        <f t="shared" si="6"/>
        <v>0</v>
      </c>
      <c r="L75" s="343">
        <f t="shared" si="2"/>
        <v>0</v>
      </c>
      <c r="M75" s="342">
        <f t="shared" si="3"/>
        <v>0</v>
      </c>
      <c r="N75" s="241"/>
      <c r="O75" s="341">
        <f t="shared" si="4"/>
        <v>0</v>
      </c>
      <c r="P75" s="343">
        <f t="shared" si="5"/>
        <v>0</v>
      </c>
      <c r="Q75" s="343">
        <f t="shared" si="7"/>
        <v>0</v>
      </c>
      <c r="R75" s="344"/>
      <c r="S75" s="357" t="str">
        <f>IF(DATOS!O86=DATOS!$Q$21,DATOS!I86," -- ")</f>
        <v xml:space="preserve"> -- </v>
      </c>
      <c r="T75" s="353" t="str">
        <f>IF(DATOS!O86=DATOS!$Q$21,DATOS!J86," -- ")</f>
        <v xml:space="preserve"> -- </v>
      </c>
      <c r="U75" s="353" t="str">
        <f>IF(DATOS!O86=DATOS!$Q$21,DATOS!K86," -- ")</f>
        <v xml:space="preserve"> -- </v>
      </c>
      <c r="V75" s="325"/>
      <c r="W75" s="354" t="str">
        <f>IF(DATOS!O86=DATOS!$Q$22,DATOS!E86," -- ")</f>
        <v xml:space="preserve"> -- </v>
      </c>
      <c r="X75" s="348" t="str">
        <f>IF(DATOS!O86=DATOS!$Q$22,DATOS!H86," -- ")</f>
        <v xml:space="preserve"> -- </v>
      </c>
      <c r="Y75" s="325"/>
      <c r="Z75" s="355" t="str">
        <f>IF(DATOS!O86=DATOS!$Q$22,DATOS!I86," -- ")</f>
        <v xml:space="preserve"> -- </v>
      </c>
      <c r="AA75" s="356" t="str">
        <f>IF(DATOS!O86=DATOS!$Q$22,DATOS!J86," -- ")</f>
        <v xml:space="preserve"> -- </v>
      </c>
      <c r="AB75" s="356" t="str">
        <f>IF(DATOS!O86=DATOS!$Q$22,DATOS!K86," -- ")</f>
        <v xml:space="preserve"> -- </v>
      </c>
      <c r="AC75" s="224"/>
      <c r="AD75" s="225"/>
      <c r="AE75" s="225"/>
      <c r="AF75" s="225"/>
      <c r="AG75" s="225"/>
      <c r="AH75" s="225"/>
      <c r="AI75" s="225"/>
      <c r="AJ75" s="225"/>
      <c r="AK75" s="225"/>
      <c r="AL75" s="225"/>
      <c r="AM75" s="225"/>
      <c r="AN75" s="225"/>
      <c r="AO75" s="225"/>
      <c r="AP75" s="225"/>
      <c r="AQ75" s="225"/>
      <c r="AR75" s="225"/>
      <c r="AS75" s="225"/>
      <c r="AT75" s="225"/>
      <c r="AU75" s="225"/>
      <c r="AV75" s="225"/>
    </row>
    <row r="76" spans="2:48" ht="12.75" hidden="1" customHeight="1" x14ac:dyDescent="0.25">
      <c r="B76" s="1"/>
      <c r="C76" s="217"/>
      <c r="D76" s="339">
        <v>67</v>
      </c>
      <c r="E76" s="351" t="str">
        <f>IF(DATOS!O87=DATOS!$Q$21,DATOS!E87,"--")</f>
        <v>--</v>
      </c>
      <c r="F76" s="241"/>
      <c r="G76" s="341">
        <f>IF(DATOS!O87=DATOS!$Q$21,DATOS!F87,0)</f>
        <v>0</v>
      </c>
      <c r="H76" s="342">
        <f>IF(DATOS!O87=DATOS!$Q$21,DATOS!G87,0)</f>
        <v>0</v>
      </c>
      <c r="I76" s="342">
        <f t="shared" si="1"/>
        <v>0</v>
      </c>
      <c r="J76" s="241"/>
      <c r="K76" s="341">
        <f t="shared" si="6"/>
        <v>0</v>
      </c>
      <c r="L76" s="343">
        <f t="shared" si="2"/>
        <v>0</v>
      </c>
      <c r="M76" s="342">
        <f t="shared" si="3"/>
        <v>0</v>
      </c>
      <c r="N76" s="241"/>
      <c r="O76" s="341">
        <f t="shared" si="4"/>
        <v>0</v>
      </c>
      <c r="P76" s="343">
        <f t="shared" si="5"/>
        <v>0</v>
      </c>
      <c r="Q76" s="343">
        <f t="shared" si="7"/>
        <v>0</v>
      </c>
      <c r="R76" s="344"/>
      <c r="S76" s="357" t="str">
        <f>IF(DATOS!O87=DATOS!$Q$21,DATOS!I87," -- ")</f>
        <v xml:space="preserve"> -- </v>
      </c>
      <c r="T76" s="353" t="str">
        <f>IF(DATOS!O87=DATOS!$Q$21,DATOS!J87," -- ")</f>
        <v xml:space="preserve"> -- </v>
      </c>
      <c r="U76" s="353" t="str">
        <f>IF(DATOS!O87=DATOS!$Q$21,DATOS!K87," -- ")</f>
        <v xml:space="preserve"> -- </v>
      </c>
      <c r="V76" s="325"/>
      <c r="W76" s="354" t="str">
        <f>IF(DATOS!O87=DATOS!$Q$22,DATOS!E87," -- ")</f>
        <v xml:space="preserve"> -- </v>
      </c>
      <c r="X76" s="348" t="str">
        <f>IF(DATOS!O87=DATOS!$Q$22,DATOS!H87," -- ")</f>
        <v xml:space="preserve"> -- </v>
      </c>
      <c r="Y76" s="325"/>
      <c r="Z76" s="355" t="str">
        <f>IF(DATOS!O87=DATOS!$Q$22,DATOS!I87," -- ")</f>
        <v xml:space="preserve"> -- </v>
      </c>
      <c r="AA76" s="356" t="str">
        <f>IF(DATOS!O87=DATOS!$Q$22,DATOS!J87," -- ")</f>
        <v xml:space="preserve"> -- </v>
      </c>
      <c r="AB76" s="356" t="str">
        <f>IF(DATOS!O87=DATOS!$Q$22,DATOS!K87," -- ")</f>
        <v xml:space="preserve"> -- </v>
      </c>
      <c r="AC76" s="224"/>
      <c r="AD76" s="225"/>
      <c r="AE76" s="225"/>
      <c r="AF76" s="225"/>
      <c r="AG76" s="225"/>
      <c r="AH76" s="225"/>
      <c r="AI76" s="225"/>
      <c r="AJ76" s="225"/>
      <c r="AK76" s="225"/>
      <c r="AL76" s="225"/>
      <c r="AM76" s="225"/>
      <c r="AN76" s="225"/>
      <c r="AO76" s="225"/>
      <c r="AP76" s="225"/>
      <c r="AQ76" s="225"/>
      <c r="AR76" s="225"/>
      <c r="AS76" s="225"/>
      <c r="AT76" s="225"/>
      <c r="AU76" s="225"/>
      <c r="AV76" s="225"/>
    </row>
    <row r="77" spans="2:48" ht="12.75" hidden="1" customHeight="1" x14ac:dyDescent="0.25">
      <c r="B77" s="1"/>
      <c r="C77" s="217"/>
      <c r="D77" s="339">
        <v>68</v>
      </c>
      <c r="E77" s="351" t="str">
        <f>IF(DATOS!O88=DATOS!$Q$21,DATOS!E88,"--")</f>
        <v>--</v>
      </c>
      <c r="F77" s="241"/>
      <c r="G77" s="341">
        <f>IF(DATOS!O88=DATOS!$Q$21,DATOS!F88,0)</f>
        <v>0</v>
      </c>
      <c r="H77" s="342">
        <f>IF(DATOS!O88=DATOS!$Q$21,DATOS!G88,0)</f>
        <v>0</v>
      </c>
      <c r="I77" s="342">
        <f t="shared" si="1"/>
        <v>0</v>
      </c>
      <c r="J77" s="241"/>
      <c r="K77" s="341">
        <f t="shared" si="6"/>
        <v>0</v>
      </c>
      <c r="L77" s="343">
        <f t="shared" si="2"/>
        <v>0</v>
      </c>
      <c r="M77" s="342">
        <f t="shared" si="3"/>
        <v>0</v>
      </c>
      <c r="N77" s="241"/>
      <c r="O77" s="341">
        <f t="shared" si="4"/>
        <v>0</v>
      </c>
      <c r="P77" s="343">
        <f t="shared" si="5"/>
        <v>0</v>
      </c>
      <c r="Q77" s="343">
        <f t="shared" si="7"/>
        <v>0</v>
      </c>
      <c r="R77" s="344"/>
      <c r="S77" s="357" t="str">
        <f>IF(DATOS!O88=DATOS!$Q$21,DATOS!I88," -- ")</f>
        <v xml:space="preserve"> -- </v>
      </c>
      <c r="T77" s="353" t="str">
        <f>IF(DATOS!O88=DATOS!$Q$21,DATOS!J88," -- ")</f>
        <v xml:space="preserve"> -- </v>
      </c>
      <c r="U77" s="353" t="str">
        <f>IF(DATOS!O88=DATOS!$Q$21,DATOS!K88," -- ")</f>
        <v xml:space="preserve"> -- </v>
      </c>
      <c r="V77" s="325"/>
      <c r="W77" s="354" t="str">
        <f>IF(DATOS!O88=DATOS!$Q$22,DATOS!E88," -- ")</f>
        <v xml:space="preserve"> -- </v>
      </c>
      <c r="X77" s="348" t="str">
        <f>IF(DATOS!O88=DATOS!$Q$22,DATOS!H88," -- ")</f>
        <v xml:space="preserve"> -- </v>
      </c>
      <c r="Y77" s="325"/>
      <c r="Z77" s="355" t="str">
        <f>IF(DATOS!O88=DATOS!$Q$22,DATOS!I88," -- ")</f>
        <v xml:space="preserve"> -- </v>
      </c>
      <c r="AA77" s="356" t="str">
        <f>IF(DATOS!O88=DATOS!$Q$22,DATOS!J88," -- ")</f>
        <v xml:space="preserve"> -- </v>
      </c>
      <c r="AB77" s="356" t="str">
        <f>IF(DATOS!O88=DATOS!$Q$22,DATOS!K88," -- ")</f>
        <v xml:space="preserve"> -- </v>
      </c>
      <c r="AC77" s="224"/>
      <c r="AD77" s="225"/>
      <c r="AE77" s="225"/>
      <c r="AF77" s="225"/>
      <c r="AG77" s="225"/>
      <c r="AH77" s="225"/>
      <c r="AI77" s="225"/>
      <c r="AJ77" s="225"/>
      <c r="AK77" s="225"/>
      <c r="AL77" s="225"/>
      <c r="AM77" s="225"/>
      <c r="AN77" s="225"/>
      <c r="AO77" s="225"/>
      <c r="AP77" s="225"/>
      <c r="AQ77" s="225"/>
      <c r="AR77" s="225"/>
      <c r="AS77" s="225"/>
      <c r="AT77" s="225"/>
      <c r="AU77" s="225"/>
      <c r="AV77" s="225"/>
    </row>
    <row r="78" spans="2:48" ht="12.75" hidden="1" customHeight="1" x14ac:dyDescent="0.25">
      <c r="B78" s="1"/>
      <c r="C78" s="217"/>
      <c r="D78" s="339">
        <v>69</v>
      </c>
      <c r="E78" s="351" t="str">
        <f>IF(DATOS!O89=DATOS!$Q$21,DATOS!E89,"--")</f>
        <v>--</v>
      </c>
      <c r="F78" s="241"/>
      <c r="G78" s="341">
        <f>IF(DATOS!O89=DATOS!$Q$21,DATOS!F89,0)</f>
        <v>0</v>
      </c>
      <c r="H78" s="342">
        <f>IF(DATOS!O89=DATOS!$Q$21,DATOS!G89,0)</f>
        <v>0</v>
      </c>
      <c r="I78" s="342">
        <f t="shared" si="1"/>
        <v>0</v>
      </c>
      <c r="J78" s="241"/>
      <c r="K78" s="341">
        <f t="shared" si="6"/>
        <v>0</v>
      </c>
      <c r="L78" s="343">
        <f t="shared" si="2"/>
        <v>0</v>
      </c>
      <c r="M78" s="342">
        <f t="shared" si="3"/>
        <v>0</v>
      </c>
      <c r="N78" s="241"/>
      <c r="O78" s="341">
        <f t="shared" si="4"/>
        <v>0</v>
      </c>
      <c r="P78" s="343">
        <f t="shared" si="5"/>
        <v>0</v>
      </c>
      <c r="Q78" s="343">
        <f t="shared" si="7"/>
        <v>0</v>
      </c>
      <c r="R78" s="344"/>
      <c r="S78" s="357" t="str">
        <f>IF(DATOS!O89=DATOS!$Q$21,DATOS!I89," -- ")</f>
        <v xml:space="preserve"> -- </v>
      </c>
      <c r="T78" s="353" t="str">
        <f>IF(DATOS!O89=DATOS!$Q$21,DATOS!J89," -- ")</f>
        <v xml:space="preserve"> -- </v>
      </c>
      <c r="U78" s="353" t="str">
        <f>IF(DATOS!O89=DATOS!$Q$21,DATOS!K89," -- ")</f>
        <v xml:space="preserve"> -- </v>
      </c>
      <c r="V78" s="325"/>
      <c r="W78" s="354" t="str">
        <f>IF(DATOS!O89=DATOS!$Q$22,DATOS!E89," -- ")</f>
        <v xml:space="preserve"> -- </v>
      </c>
      <c r="X78" s="348" t="str">
        <f>IF(DATOS!O89=DATOS!$Q$22,DATOS!H89," -- ")</f>
        <v xml:space="preserve"> -- </v>
      </c>
      <c r="Y78" s="325"/>
      <c r="Z78" s="355" t="str">
        <f>IF(DATOS!O89=DATOS!$Q$22,DATOS!I89," -- ")</f>
        <v xml:space="preserve"> -- </v>
      </c>
      <c r="AA78" s="356" t="str">
        <f>IF(DATOS!O89=DATOS!$Q$22,DATOS!J89," -- ")</f>
        <v xml:space="preserve"> -- </v>
      </c>
      <c r="AB78" s="356" t="str">
        <f>IF(DATOS!O89=DATOS!$Q$22,DATOS!K89," -- ")</f>
        <v xml:space="preserve"> -- </v>
      </c>
      <c r="AC78" s="224"/>
      <c r="AD78" s="225"/>
      <c r="AE78" s="225"/>
      <c r="AF78" s="225"/>
      <c r="AG78" s="225"/>
      <c r="AH78" s="225"/>
      <c r="AI78" s="225"/>
      <c r="AJ78" s="225"/>
      <c r="AK78" s="225"/>
      <c r="AL78" s="225"/>
      <c r="AM78" s="225"/>
      <c r="AN78" s="225"/>
      <c r="AO78" s="225"/>
      <c r="AP78" s="225"/>
      <c r="AQ78" s="225"/>
      <c r="AR78" s="225"/>
      <c r="AS78" s="225"/>
      <c r="AT78" s="225"/>
      <c r="AU78" s="225"/>
      <c r="AV78" s="225"/>
    </row>
    <row r="79" spans="2:48" ht="12.75" hidden="1" customHeight="1" x14ac:dyDescent="0.25">
      <c r="B79" s="1"/>
      <c r="C79" s="217"/>
      <c r="D79" s="339">
        <v>70</v>
      </c>
      <c r="E79" s="351" t="str">
        <f>IF(DATOS!O90=DATOS!$Q$21,DATOS!E90,"--")</f>
        <v>--</v>
      </c>
      <c r="F79" s="241"/>
      <c r="G79" s="341">
        <f>IF(DATOS!O90=DATOS!$Q$21,DATOS!F90,0)</f>
        <v>0</v>
      </c>
      <c r="H79" s="342">
        <f>IF(DATOS!O90=DATOS!$Q$21,DATOS!G90,0)</f>
        <v>0</v>
      </c>
      <c r="I79" s="342">
        <f t="shared" si="1"/>
        <v>0</v>
      </c>
      <c r="J79" s="241"/>
      <c r="K79" s="341">
        <f t="shared" si="6"/>
        <v>0</v>
      </c>
      <c r="L79" s="343">
        <f t="shared" si="2"/>
        <v>0</v>
      </c>
      <c r="M79" s="342">
        <f t="shared" si="3"/>
        <v>0</v>
      </c>
      <c r="N79" s="241"/>
      <c r="O79" s="341">
        <f t="shared" si="4"/>
        <v>0</v>
      </c>
      <c r="P79" s="343">
        <f t="shared" si="5"/>
        <v>0</v>
      </c>
      <c r="Q79" s="343">
        <f t="shared" si="7"/>
        <v>0</v>
      </c>
      <c r="R79" s="344"/>
      <c r="S79" s="357" t="str">
        <f>IF(DATOS!O90=DATOS!$Q$21,DATOS!I90," -- ")</f>
        <v xml:space="preserve"> -- </v>
      </c>
      <c r="T79" s="353" t="str">
        <f>IF(DATOS!O90=DATOS!$Q$21,DATOS!J90," -- ")</f>
        <v xml:space="preserve"> -- </v>
      </c>
      <c r="U79" s="353" t="str">
        <f>IF(DATOS!O90=DATOS!$Q$21,DATOS!K90," -- ")</f>
        <v xml:space="preserve"> -- </v>
      </c>
      <c r="V79" s="325"/>
      <c r="W79" s="354" t="str">
        <f>IF(DATOS!O90=DATOS!$Q$22,DATOS!E90," -- ")</f>
        <v xml:space="preserve"> -- </v>
      </c>
      <c r="X79" s="348" t="str">
        <f>IF(DATOS!O90=DATOS!$Q$22,DATOS!H90," -- ")</f>
        <v xml:space="preserve"> -- </v>
      </c>
      <c r="Y79" s="325"/>
      <c r="Z79" s="355" t="str">
        <f>IF(DATOS!O90=DATOS!$Q$22,DATOS!I90," -- ")</f>
        <v xml:space="preserve"> -- </v>
      </c>
      <c r="AA79" s="356" t="str">
        <f>IF(DATOS!O90=DATOS!$Q$22,DATOS!J90," -- ")</f>
        <v xml:space="preserve"> -- </v>
      </c>
      <c r="AB79" s="356" t="str">
        <f>IF(DATOS!O90=DATOS!$Q$22,DATOS!K90," -- ")</f>
        <v xml:space="preserve"> -- </v>
      </c>
      <c r="AC79" s="224"/>
      <c r="AD79" s="225"/>
      <c r="AE79" s="225"/>
      <c r="AF79" s="225"/>
      <c r="AG79" s="225"/>
      <c r="AH79" s="225"/>
      <c r="AI79" s="225"/>
      <c r="AJ79" s="225"/>
      <c r="AK79" s="225"/>
      <c r="AL79" s="225"/>
      <c r="AM79" s="225"/>
      <c r="AN79" s="225"/>
      <c r="AO79" s="225"/>
      <c r="AP79" s="225"/>
      <c r="AQ79" s="225"/>
      <c r="AR79" s="225"/>
      <c r="AS79" s="225"/>
      <c r="AT79" s="225"/>
      <c r="AU79" s="225"/>
      <c r="AV79" s="225"/>
    </row>
    <row r="80" spans="2:48" ht="12.75" hidden="1" customHeight="1" x14ac:dyDescent="0.25">
      <c r="B80" s="1"/>
      <c r="C80" s="217"/>
      <c r="D80" s="339">
        <v>71</v>
      </c>
      <c r="E80" s="351" t="str">
        <f>IF(DATOS!O91=DATOS!$Q$21,DATOS!E91,"--")</f>
        <v>--</v>
      </c>
      <c r="F80" s="241"/>
      <c r="G80" s="341">
        <f>IF(DATOS!O91=DATOS!$Q$21,DATOS!F91,0)</f>
        <v>0</v>
      </c>
      <c r="H80" s="342">
        <f>IF(DATOS!O91=DATOS!$Q$21,DATOS!G91,0)</f>
        <v>0</v>
      </c>
      <c r="I80" s="342">
        <f t="shared" si="1"/>
        <v>0</v>
      </c>
      <c r="J80" s="241"/>
      <c r="K80" s="341">
        <f t="shared" si="6"/>
        <v>0</v>
      </c>
      <c r="L80" s="343">
        <f t="shared" si="2"/>
        <v>0</v>
      </c>
      <c r="M80" s="342">
        <f t="shared" si="3"/>
        <v>0</v>
      </c>
      <c r="N80" s="241"/>
      <c r="O80" s="341">
        <f t="shared" si="4"/>
        <v>0</v>
      </c>
      <c r="P80" s="343">
        <f t="shared" si="5"/>
        <v>0</v>
      </c>
      <c r="Q80" s="343">
        <f t="shared" si="7"/>
        <v>0</v>
      </c>
      <c r="R80" s="344"/>
      <c r="S80" s="357" t="str">
        <f>IF(DATOS!O91=DATOS!$Q$21,DATOS!I91," -- ")</f>
        <v xml:space="preserve"> -- </v>
      </c>
      <c r="T80" s="353" t="str">
        <f>IF(DATOS!O91=DATOS!$Q$21,DATOS!J91," -- ")</f>
        <v xml:space="preserve"> -- </v>
      </c>
      <c r="U80" s="353" t="str">
        <f>IF(DATOS!O91=DATOS!$Q$21,DATOS!K91," -- ")</f>
        <v xml:space="preserve"> -- </v>
      </c>
      <c r="V80" s="325"/>
      <c r="W80" s="354" t="str">
        <f>IF(DATOS!O91=DATOS!$Q$22,DATOS!E91," -- ")</f>
        <v xml:space="preserve"> -- </v>
      </c>
      <c r="X80" s="348" t="str">
        <f>IF(DATOS!O91=DATOS!$Q$22,DATOS!H91," -- ")</f>
        <v xml:space="preserve"> -- </v>
      </c>
      <c r="Y80" s="325"/>
      <c r="Z80" s="355" t="str">
        <f>IF(DATOS!O91=DATOS!$Q$22,DATOS!I91," -- ")</f>
        <v xml:space="preserve"> -- </v>
      </c>
      <c r="AA80" s="356" t="str">
        <f>IF(DATOS!O91=DATOS!$Q$22,DATOS!J91," -- ")</f>
        <v xml:space="preserve"> -- </v>
      </c>
      <c r="AB80" s="356" t="str">
        <f>IF(DATOS!O91=DATOS!$Q$22,DATOS!K91," -- ")</f>
        <v xml:space="preserve"> -- </v>
      </c>
      <c r="AC80" s="224"/>
      <c r="AD80" s="225"/>
      <c r="AE80" s="225"/>
      <c r="AF80" s="225"/>
      <c r="AG80" s="225"/>
      <c r="AH80" s="225"/>
      <c r="AI80" s="225"/>
      <c r="AJ80" s="225"/>
      <c r="AK80" s="225"/>
      <c r="AL80" s="225"/>
      <c r="AM80" s="225"/>
      <c r="AN80" s="225"/>
      <c r="AO80" s="225"/>
      <c r="AP80" s="225"/>
      <c r="AQ80" s="225"/>
      <c r="AR80" s="225"/>
      <c r="AS80" s="225"/>
      <c r="AT80" s="225"/>
      <c r="AU80" s="225"/>
      <c r="AV80" s="225"/>
    </row>
    <row r="81" spans="2:48" ht="12.75" hidden="1" customHeight="1" x14ac:dyDescent="0.25">
      <c r="B81" s="1"/>
      <c r="C81" s="217"/>
      <c r="D81" s="339">
        <v>72</v>
      </c>
      <c r="E81" s="351" t="str">
        <f>IF(DATOS!O92=DATOS!$Q$21,DATOS!E92,"--")</f>
        <v>--</v>
      </c>
      <c r="F81" s="241"/>
      <c r="G81" s="341">
        <f>IF(DATOS!O92=DATOS!$Q$21,DATOS!F92,0)</f>
        <v>0</v>
      </c>
      <c r="H81" s="342">
        <f>IF(DATOS!O92=DATOS!$Q$21,DATOS!G92,0)</f>
        <v>0</v>
      </c>
      <c r="I81" s="342">
        <f t="shared" si="1"/>
        <v>0</v>
      </c>
      <c r="J81" s="241"/>
      <c r="K81" s="341">
        <f t="shared" si="6"/>
        <v>0</v>
      </c>
      <c r="L81" s="343">
        <f t="shared" si="2"/>
        <v>0</v>
      </c>
      <c r="M81" s="342">
        <f t="shared" si="3"/>
        <v>0</v>
      </c>
      <c r="N81" s="241"/>
      <c r="O81" s="341">
        <f t="shared" si="4"/>
        <v>0</v>
      </c>
      <c r="P81" s="343">
        <f t="shared" si="5"/>
        <v>0</v>
      </c>
      <c r="Q81" s="343">
        <f t="shared" si="7"/>
        <v>0</v>
      </c>
      <c r="R81" s="344"/>
      <c r="S81" s="357" t="str">
        <f>IF(DATOS!O92=DATOS!$Q$21,DATOS!I92," -- ")</f>
        <v xml:space="preserve"> -- </v>
      </c>
      <c r="T81" s="353" t="str">
        <f>IF(DATOS!O92=DATOS!$Q$21,DATOS!J92," -- ")</f>
        <v xml:space="preserve"> -- </v>
      </c>
      <c r="U81" s="353" t="str">
        <f>IF(DATOS!O92=DATOS!$Q$21,DATOS!K92," -- ")</f>
        <v xml:space="preserve"> -- </v>
      </c>
      <c r="V81" s="325"/>
      <c r="W81" s="354" t="str">
        <f>IF(DATOS!O92=DATOS!$Q$22,DATOS!E92," -- ")</f>
        <v xml:space="preserve"> -- </v>
      </c>
      <c r="X81" s="348" t="str">
        <f>IF(DATOS!O92=DATOS!$Q$22,DATOS!H92," -- ")</f>
        <v xml:space="preserve"> -- </v>
      </c>
      <c r="Y81" s="325"/>
      <c r="Z81" s="355" t="str">
        <f>IF(DATOS!O92=DATOS!$Q$22,DATOS!I92," -- ")</f>
        <v xml:space="preserve"> -- </v>
      </c>
      <c r="AA81" s="356" t="str">
        <f>IF(DATOS!O92=DATOS!$Q$22,DATOS!J92," -- ")</f>
        <v xml:space="preserve"> -- </v>
      </c>
      <c r="AB81" s="356" t="str">
        <f>IF(DATOS!O92=DATOS!$Q$22,DATOS!K92," -- ")</f>
        <v xml:space="preserve"> -- </v>
      </c>
      <c r="AC81" s="224"/>
      <c r="AD81" s="225"/>
      <c r="AE81" s="225"/>
      <c r="AF81" s="225"/>
      <c r="AG81" s="225"/>
      <c r="AH81" s="225"/>
      <c r="AI81" s="225"/>
      <c r="AJ81" s="225"/>
      <c r="AK81" s="225"/>
      <c r="AL81" s="225"/>
      <c r="AM81" s="225"/>
      <c r="AN81" s="225"/>
      <c r="AO81" s="225"/>
      <c r="AP81" s="225"/>
      <c r="AQ81" s="225"/>
      <c r="AR81" s="225"/>
      <c r="AS81" s="225"/>
      <c r="AT81" s="225"/>
      <c r="AU81" s="225"/>
      <c r="AV81" s="225"/>
    </row>
    <row r="82" spans="2:48" ht="12.75" hidden="1" customHeight="1" x14ac:dyDescent="0.25">
      <c r="B82" s="1"/>
      <c r="C82" s="217"/>
      <c r="D82" s="339">
        <v>73</v>
      </c>
      <c r="E82" s="351" t="str">
        <f>IF(DATOS!O93=DATOS!$Q$21,DATOS!E93,"--")</f>
        <v>--</v>
      </c>
      <c r="F82" s="241"/>
      <c r="G82" s="341">
        <f>IF(DATOS!O93=DATOS!$Q$21,DATOS!F93,0)</f>
        <v>0</v>
      </c>
      <c r="H82" s="342">
        <f>IF(DATOS!O93=DATOS!$Q$21,DATOS!G93,0)</f>
        <v>0</v>
      </c>
      <c r="I82" s="342">
        <f t="shared" si="1"/>
        <v>0</v>
      </c>
      <c r="J82" s="241"/>
      <c r="K82" s="341">
        <f t="shared" si="6"/>
        <v>0</v>
      </c>
      <c r="L82" s="343">
        <f t="shared" si="2"/>
        <v>0</v>
      </c>
      <c r="M82" s="342">
        <f t="shared" si="3"/>
        <v>0</v>
      </c>
      <c r="N82" s="241"/>
      <c r="O82" s="341">
        <f t="shared" si="4"/>
        <v>0</v>
      </c>
      <c r="P82" s="343">
        <f t="shared" si="5"/>
        <v>0</v>
      </c>
      <c r="Q82" s="343">
        <f t="shared" si="7"/>
        <v>0</v>
      </c>
      <c r="R82" s="344"/>
      <c r="S82" s="357" t="str">
        <f>IF(DATOS!O93=DATOS!$Q$21,DATOS!I93," -- ")</f>
        <v xml:space="preserve"> -- </v>
      </c>
      <c r="T82" s="353" t="str">
        <f>IF(DATOS!O93=DATOS!$Q$21,DATOS!J93," -- ")</f>
        <v xml:space="preserve"> -- </v>
      </c>
      <c r="U82" s="353" t="str">
        <f>IF(DATOS!O93=DATOS!$Q$21,DATOS!K93," -- ")</f>
        <v xml:space="preserve"> -- </v>
      </c>
      <c r="V82" s="325"/>
      <c r="W82" s="354" t="str">
        <f>IF(DATOS!O93=DATOS!$Q$22,DATOS!E93," -- ")</f>
        <v xml:space="preserve"> -- </v>
      </c>
      <c r="X82" s="348" t="str">
        <f>IF(DATOS!O93=DATOS!$Q$22,DATOS!H93," -- ")</f>
        <v xml:space="preserve"> -- </v>
      </c>
      <c r="Y82" s="325"/>
      <c r="Z82" s="355" t="str">
        <f>IF(DATOS!O93=DATOS!$Q$22,DATOS!I93," -- ")</f>
        <v xml:space="preserve"> -- </v>
      </c>
      <c r="AA82" s="356" t="str">
        <f>IF(DATOS!O93=DATOS!$Q$22,DATOS!J93," -- ")</f>
        <v xml:space="preserve"> -- </v>
      </c>
      <c r="AB82" s="356" t="str">
        <f>IF(DATOS!O93=DATOS!$Q$22,DATOS!K93," -- ")</f>
        <v xml:space="preserve"> -- </v>
      </c>
      <c r="AC82" s="224"/>
      <c r="AD82" s="225"/>
      <c r="AE82" s="225"/>
      <c r="AF82" s="225"/>
      <c r="AG82" s="225"/>
      <c r="AH82" s="225"/>
      <c r="AI82" s="225"/>
      <c r="AJ82" s="225"/>
      <c r="AK82" s="225"/>
      <c r="AL82" s="225"/>
      <c r="AM82" s="225"/>
      <c r="AN82" s="225"/>
      <c r="AO82" s="225"/>
      <c r="AP82" s="225"/>
      <c r="AQ82" s="225"/>
      <c r="AR82" s="225"/>
      <c r="AS82" s="225"/>
      <c r="AT82" s="225"/>
      <c r="AU82" s="225"/>
      <c r="AV82" s="225"/>
    </row>
    <row r="83" spans="2:48" ht="12.75" hidden="1" customHeight="1" x14ac:dyDescent="0.25">
      <c r="B83" s="1"/>
      <c r="C83" s="217"/>
      <c r="D83" s="339">
        <v>74</v>
      </c>
      <c r="E83" s="351" t="str">
        <f>IF(DATOS!O94=DATOS!$Q$21,DATOS!E94,"--")</f>
        <v>--</v>
      </c>
      <c r="F83" s="241"/>
      <c r="G83" s="341">
        <f>IF(DATOS!O94=DATOS!$Q$21,DATOS!F94,0)</f>
        <v>0</v>
      </c>
      <c r="H83" s="342">
        <f>IF(DATOS!O94=DATOS!$Q$21,DATOS!G94,0)</f>
        <v>0</v>
      </c>
      <c r="I83" s="342">
        <f t="shared" si="1"/>
        <v>0</v>
      </c>
      <c r="J83" s="241"/>
      <c r="K83" s="341">
        <f t="shared" si="6"/>
        <v>0</v>
      </c>
      <c r="L83" s="343">
        <f t="shared" si="2"/>
        <v>0</v>
      </c>
      <c r="M83" s="342">
        <f t="shared" si="3"/>
        <v>0</v>
      </c>
      <c r="N83" s="241"/>
      <c r="O83" s="341">
        <f t="shared" si="4"/>
        <v>0</v>
      </c>
      <c r="P83" s="343">
        <f t="shared" si="5"/>
        <v>0</v>
      </c>
      <c r="Q83" s="343">
        <f t="shared" si="7"/>
        <v>0</v>
      </c>
      <c r="R83" s="344"/>
      <c r="S83" s="357" t="str">
        <f>IF(DATOS!O94=DATOS!$Q$21,DATOS!I94," -- ")</f>
        <v xml:space="preserve"> -- </v>
      </c>
      <c r="T83" s="353" t="str">
        <f>IF(DATOS!O94=DATOS!$Q$21,DATOS!J94," -- ")</f>
        <v xml:space="preserve"> -- </v>
      </c>
      <c r="U83" s="353" t="str">
        <f>IF(DATOS!O94=DATOS!$Q$21,DATOS!K94," -- ")</f>
        <v xml:space="preserve"> -- </v>
      </c>
      <c r="V83" s="325"/>
      <c r="W83" s="354" t="str">
        <f>IF(DATOS!O94=DATOS!$Q$22,DATOS!E94," -- ")</f>
        <v xml:space="preserve"> -- </v>
      </c>
      <c r="X83" s="348" t="str">
        <f>IF(DATOS!O94=DATOS!$Q$22,DATOS!H94," -- ")</f>
        <v xml:space="preserve"> -- </v>
      </c>
      <c r="Y83" s="325"/>
      <c r="Z83" s="355" t="str">
        <f>IF(DATOS!O94=DATOS!$Q$22,DATOS!I94," -- ")</f>
        <v xml:space="preserve"> -- </v>
      </c>
      <c r="AA83" s="356" t="str">
        <f>IF(DATOS!O94=DATOS!$Q$22,DATOS!J94," -- ")</f>
        <v xml:space="preserve"> -- </v>
      </c>
      <c r="AB83" s="356" t="str">
        <f>IF(DATOS!O94=DATOS!$Q$22,DATOS!K94," -- ")</f>
        <v xml:space="preserve"> -- </v>
      </c>
      <c r="AC83" s="224"/>
      <c r="AD83" s="225"/>
      <c r="AE83" s="225"/>
      <c r="AF83" s="225"/>
      <c r="AG83" s="225"/>
      <c r="AH83" s="225"/>
      <c r="AI83" s="225"/>
      <c r="AJ83" s="225"/>
      <c r="AK83" s="225"/>
      <c r="AL83" s="225"/>
      <c r="AM83" s="225"/>
      <c r="AN83" s="225"/>
      <c r="AO83" s="225"/>
      <c r="AP83" s="225"/>
      <c r="AQ83" s="225"/>
      <c r="AR83" s="225"/>
      <c r="AS83" s="225"/>
      <c r="AT83" s="225"/>
      <c r="AU83" s="225"/>
      <c r="AV83" s="225"/>
    </row>
    <row r="84" spans="2:48" ht="12.75" hidden="1" customHeight="1" x14ac:dyDescent="0.25">
      <c r="B84" s="1"/>
      <c r="C84" s="217"/>
      <c r="D84" s="339">
        <v>75</v>
      </c>
      <c r="E84" s="351" t="str">
        <f>IF(DATOS!O95=DATOS!$Q$21,DATOS!E95,"--")</f>
        <v>--</v>
      </c>
      <c r="F84" s="241"/>
      <c r="G84" s="341">
        <f>IF(DATOS!O95=DATOS!$Q$21,DATOS!F95,0)</f>
        <v>0</v>
      </c>
      <c r="H84" s="342">
        <f>IF(DATOS!O95=DATOS!$Q$21,DATOS!G95,0)</f>
        <v>0</v>
      </c>
      <c r="I84" s="342">
        <f t="shared" si="1"/>
        <v>0</v>
      </c>
      <c r="J84" s="241"/>
      <c r="K84" s="341">
        <f t="shared" si="6"/>
        <v>0</v>
      </c>
      <c r="L84" s="343">
        <f t="shared" si="2"/>
        <v>0</v>
      </c>
      <c r="M84" s="342">
        <f t="shared" si="3"/>
        <v>0</v>
      </c>
      <c r="N84" s="241"/>
      <c r="O84" s="341">
        <f t="shared" si="4"/>
        <v>0</v>
      </c>
      <c r="P84" s="343">
        <f t="shared" si="5"/>
        <v>0</v>
      </c>
      <c r="Q84" s="343">
        <f t="shared" si="7"/>
        <v>0</v>
      </c>
      <c r="R84" s="344"/>
      <c r="S84" s="357" t="str">
        <f>IF(DATOS!O95=DATOS!$Q$21,DATOS!I95," -- ")</f>
        <v xml:space="preserve"> -- </v>
      </c>
      <c r="T84" s="353" t="str">
        <f>IF(DATOS!O95=DATOS!$Q$21,DATOS!J95," -- ")</f>
        <v xml:space="preserve"> -- </v>
      </c>
      <c r="U84" s="353" t="str">
        <f>IF(DATOS!O95=DATOS!$Q$21,DATOS!K95," -- ")</f>
        <v xml:space="preserve"> -- </v>
      </c>
      <c r="V84" s="325"/>
      <c r="W84" s="354" t="str">
        <f>IF(DATOS!O95=DATOS!$Q$22,DATOS!E95," -- ")</f>
        <v xml:space="preserve"> -- </v>
      </c>
      <c r="X84" s="348" t="str">
        <f>IF(DATOS!O95=DATOS!$Q$22,DATOS!H95," -- ")</f>
        <v xml:space="preserve"> -- </v>
      </c>
      <c r="Y84" s="325"/>
      <c r="Z84" s="355" t="str">
        <f>IF(DATOS!O95=DATOS!$Q$22,DATOS!I95," -- ")</f>
        <v xml:space="preserve"> -- </v>
      </c>
      <c r="AA84" s="356" t="str">
        <f>IF(DATOS!O95=DATOS!$Q$22,DATOS!J95," -- ")</f>
        <v xml:space="preserve"> -- </v>
      </c>
      <c r="AB84" s="356" t="str">
        <f>IF(DATOS!O95=DATOS!$Q$22,DATOS!K95," -- ")</f>
        <v xml:space="preserve"> -- </v>
      </c>
      <c r="AC84" s="224"/>
      <c r="AD84" s="225"/>
      <c r="AE84" s="225"/>
      <c r="AF84" s="225"/>
      <c r="AG84" s="225"/>
      <c r="AH84" s="225"/>
      <c r="AI84" s="225"/>
      <c r="AJ84" s="225"/>
      <c r="AK84" s="225"/>
      <c r="AL84" s="225"/>
      <c r="AM84" s="225"/>
      <c r="AN84" s="225"/>
      <c r="AO84" s="225"/>
      <c r="AP84" s="225"/>
      <c r="AQ84" s="225"/>
      <c r="AR84" s="225"/>
      <c r="AS84" s="225"/>
      <c r="AT84" s="225"/>
      <c r="AU84" s="225"/>
      <c r="AV84" s="225"/>
    </row>
    <row r="85" spans="2:48" ht="12.75" hidden="1" customHeight="1" x14ac:dyDescent="0.25">
      <c r="B85" s="1"/>
      <c r="C85" s="217"/>
      <c r="D85" s="339">
        <v>76</v>
      </c>
      <c r="E85" s="351" t="str">
        <f>IF(DATOS!O96=DATOS!$Q$21,DATOS!E96,"--")</f>
        <v>--</v>
      </c>
      <c r="F85" s="241"/>
      <c r="G85" s="341">
        <f>IF(DATOS!O96=DATOS!$Q$21,DATOS!F96,0)</f>
        <v>0</v>
      </c>
      <c r="H85" s="342">
        <f>IF(DATOS!O96=DATOS!$Q$21,DATOS!G96,0)</f>
        <v>0</v>
      </c>
      <c r="I85" s="342">
        <f t="shared" si="1"/>
        <v>0</v>
      </c>
      <c r="J85" s="241"/>
      <c r="K85" s="341">
        <f t="shared" si="6"/>
        <v>0</v>
      </c>
      <c r="L85" s="343">
        <f t="shared" si="2"/>
        <v>0</v>
      </c>
      <c r="M85" s="342">
        <f t="shared" si="3"/>
        <v>0</v>
      </c>
      <c r="N85" s="241"/>
      <c r="O85" s="341">
        <f t="shared" si="4"/>
        <v>0</v>
      </c>
      <c r="P85" s="343">
        <f t="shared" si="5"/>
        <v>0</v>
      </c>
      <c r="Q85" s="343">
        <f t="shared" si="7"/>
        <v>0</v>
      </c>
      <c r="R85" s="344"/>
      <c r="S85" s="357" t="str">
        <f>IF(DATOS!O96=DATOS!$Q$21,DATOS!I96," -- ")</f>
        <v xml:space="preserve"> -- </v>
      </c>
      <c r="T85" s="353" t="str">
        <f>IF(DATOS!O96=DATOS!$Q$21,DATOS!J96," -- ")</f>
        <v xml:space="preserve"> -- </v>
      </c>
      <c r="U85" s="353" t="str">
        <f>IF(DATOS!O96=DATOS!$Q$21,DATOS!K96," -- ")</f>
        <v xml:space="preserve"> -- </v>
      </c>
      <c r="V85" s="325"/>
      <c r="W85" s="354" t="str">
        <f>IF(DATOS!O96=DATOS!$Q$22,DATOS!E96," -- ")</f>
        <v xml:space="preserve"> -- </v>
      </c>
      <c r="X85" s="348" t="str">
        <f>IF(DATOS!O96=DATOS!$Q$22,DATOS!H96," -- ")</f>
        <v xml:space="preserve"> -- </v>
      </c>
      <c r="Y85" s="325"/>
      <c r="Z85" s="355" t="str">
        <f>IF(DATOS!O96=DATOS!$Q$22,DATOS!I96," -- ")</f>
        <v xml:space="preserve"> -- </v>
      </c>
      <c r="AA85" s="356" t="str">
        <f>IF(DATOS!O96=DATOS!$Q$22,DATOS!J96," -- ")</f>
        <v xml:space="preserve"> -- </v>
      </c>
      <c r="AB85" s="356" t="str">
        <f>IF(DATOS!O96=DATOS!$Q$22,DATOS!K96," -- ")</f>
        <v xml:space="preserve"> -- </v>
      </c>
      <c r="AC85" s="224"/>
      <c r="AD85" s="225"/>
      <c r="AE85" s="225"/>
      <c r="AF85" s="225"/>
      <c r="AG85" s="225"/>
      <c r="AH85" s="225"/>
      <c r="AI85" s="225"/>
      <c r="AJ85" s="225"/>
      <c r="AK85" s="225"/>
      <c r="AL85" s="225"/>
      <c r="AM85" s="225"/>
      <c r="AN85" s="225"/>
      <c r="AO85" s="225"/>
      <c r="AP85" s="225"/>
      <c r="AQ85" s="225"/>
      <c r="AR85" s="225"/>
      <c r="AS85" s="225"/>
      <c r="AT85" s="225"/>
      <c r="AU85" s="225"/>
      <c r="AV85" s="225"/>
    </row>
    <row r="86" spans="2:48" ht="12.75" hidden="1" customHeight="1" x14ac:dyDescent="0.25">
      <c r="B86" s="1"/>
      <c r="C86" s="217"/>
      <c r="D86" s="339">
        <v>77</v>
      </c>
      <c r="E86" s="351" t="str">
        <f>IF(DATOS!O97=DATOS!$Q$21,DATOS!E97,"--")</f>
        <v>--</v>
      </c>
      <c r="F86" s="241"/>
      <c r="G86" s="341">
        <f>IF(DATOS!O97=DATOS!$Q$21,DATOS!F97,0)</f>
        <v>0</v>
      </c>
      <c r="H86" s="342">
        <f>IF(DATOS!O97=DATOS!$Q$21,DATOS!G97,0)</f>
        <v>0</v>
      </c>
      <c r="I86" s="342">
        <f t="shared" si="1"/>
        <v>0</v>
      </c>
      <c r="J86" s="241"/>
      <c r="K86" s="341">
        <f t="shared" si="6"/>
        <v>0</v>
      </c>
      <c r="L86" s="343">
        <f t="shared" si="2"/>
        <v>0</v>
      </c>
      <c r="M86" s="342">
        <f t="shared" si="3"/>
        <v>0</v>
      </c>
      <c r="N86" s="241"/>
      <c r="O86" s="341">
        <f t="shared" si="4"/>
        <v>0</v>
      </c>
      <c r="P86" s="343">
        <f t="shared" si="5"/>
        <v>0</v>
      </c>
      <c r="Q86" s="343">
        <f t="shared" si="7"/>
        <v>0</v>
      </c>
      <c r="R86" s="344"/>
      <c r="S86" s="357" t="str">
        <f>IF(DATOS!O97=DATOS!$Q$21,DATOS!I97," -- ")</f>
        <v xml:space="preserve"> -- </v>
      </c>
      <c r="T86" s="353" t="str">
        <f>IF(DATOS!O97=DATOS!$Q$21,DATOS!J97," -- ")</f>
        <v xml:space="preserve"> -- </v>
      </c>
      <c r="U86" s="353" t="str">
        <f>IF(DATOS!O97=DATOS!$Q$21,DATOS!K97," -- ")</f>
        <v xml:space="preserve"> -- </v>
      </c>
      <c r="V86" s="325"/>
      <c r="W86" s="354" t="str">
        <f>IF(DATOS!O97=DATOS!$Q$22,DATOS!E97," -- ")</f>
        <v xml:space="preserve"> -- </v>
      </c>
      <c r="X86" s="348" t="str">
        <f>IF(DATOS!O97=DATOS!$Q$22,DATOS!H97," -- ")</f>
        <v xml:space="preserve"> -- </v>
      </c>
      <c r="Y86" s="325"/>
      <c r="Z86" s="355" t="str">
        <f>IF(DATOS!O97=DATOS!$Q$22,DATOS!I97," -- ")</f>
        <v xml:space="preserve"> -- </v>
      </c>
      <c r="AA86" s="356" t="str">
        <f>IF(DATOS!O97=DATOS!$Q$22,DATOS!J97," -- ")</f>
        <v xml:space="preserve"> -- </v>
      </c>
      <c r="AB86" s="356" t="str">
        <f>IF(DATOS!O97=DATOS!$Q$22,DATOS!K97," -- ")</f>
        <v xml:space="preserve"> -- </v>
      </c>
      <c r="AC86" s="224"/>
      <c r="AD86" s="225"/>
      <c r="AE86" s="225"/>
      <c r="AF86" s="225"/>
      <c r="AG86" s="225"/>
      <c r="AH86" s="225"/>
      <c r="AI86" s="225"/>
      <c r="AJ86" s="225"/>
      <c r="AK86" s="225"/>
      <c r="AL86" s="225"/>
      <c r="AM86" s="225"/>
      <c r="AN86" s="225"/>
      <c r="AO86" s="225"/>
      <c r="AP86" s="225"/>
      <c r="AQ86" s="225"/>
      <c r="AR86" s="225"/>
      <c r="AS86" s="225"/>
      <c r="AT86" s="225"/>
      <c r="AU86" s="225"/>
      <c r="AV86" s="225"/>
    </row>
    <row r="87" spans="2:48" ht="12.75" hidden="1" customHeight="1" x14ac:dyDescent="0.25">
      <c r="B87" s="1"/>
      <c r="C87" s="217"/>
      <c r="D87" s="339">
        <v>78</v>
      </c>
      <c r="E87" s="351" t="str">
        <f>IF(DATOS!O98=DATOS!$Q$21,DATOS!E98,"--")</f>
        <v>--</v>
      </c>
      <c r="F87" s="241"/>
      <c r="G87" s="341">
        <f>IF(DATOS!O98=DATOS!$Q$21,DATOS!F98,0)</f>
        <v>0</v>
      </c>
      <c r="H87" s="342">
        <f>IF(DATOS!O98=DATOS!$Q$21,DATOS!G98,0)</f>
        <v>0</v>
      </c>
      <c r="I87" s="342">
        <f t="shared" si="1"/>
        <v>0</v>
      </c>
      <c r="J87" s="241"/>
      <c r="K87" s="341">
        <f t="shared" si="6"/>
        <v>0</v>
      </c>
      <c r="L87" s="343">
        <f t="shared" si="2"/>
        <v>0</v>
      </c>
      <c r="M87" s="342">
        <f t="shared" si="3"/>
        <v>0</v>
      </c>
      <c r="N87" s="241"/>
      <c r="O87" s="341">
        <f t="shared" si="4"/>
        <v>0</v>
      </c>
      <c r="P87" s="343">
        <f t="shared" si="5"/>
        <v>0</v>
      </c>
      <c r="Q87" s="343">
        <f t="shared" si="7"/>
        <v>0</v>
      </c>
      <c r="R87" s="344"/>
      <c r="S87" s="357" t="str">
        <f>IF(DATOS!O98=DATOS!$Q$21,DATOS!I98," -- ")</f>
        <v xml:space="preserve"> -- </v>
      </c>
      <c r="T87" s="353" t="str">
        <f>IF(DATOS!O98=DATOS!$Q$21,DATOS!J98," -- ")</f>
        <v xml:space="preserve"> -- </v>
      </c>
      <c r="U87" s="353" t="str">
        <f>IF(DATOS!O98=DATOS!$Q$21,DATOS!K98," -- ")</f>
        <v xml:space="preserve"> -- </v>
      </c>
      <c r="V87" s="325"/>
      <c r="W87" s="354" t="str">
        <f>IF(DATOS!O98=DATOS!$Q$22,DATOS!E98," -- ")</f>
        <v xml:space="preserve"> -- </v>
      </c>
      <c r="X87" s="348" t="str">
        <f>IF(DATOS!O98=DATOS!$Q$22,DATOS!H98," -- ")</f>
        <v xml:space="preserve"> -- </v>
      </c>
      <c r="Y87" s="325"/>
      <c r="Z87" s="355" t="str">
        <f>IF(DATOS!O98=DATOS!$Q$22,DATOS!I98," -- ")</f>
        <v xml:space="preserve"> -- </v>
      </c>
      <c r="AA87" s="356" t="str">
        <f>IF(DATOS!O98=DATOS!$Q$22,DATOS!J98," -- ")</f>
        <v xml:space="preserve"> -- </v>
      </c>
      <c r="AB87" s="356" t="str">
        <f>IF(DATOS!O98=DATOS!$Q$22,DATOS!K98," -- ")</f>
        <v xml:space="preserve"> -- </v>
      </c>
      <c r="AC87" s="224"/>
      <c r="AD87" s="225"/>
      <c r="AE87" s="225"/>
      <c r="AF87" s="225"/>
      <c r="AG87" s="225"/>
      <c r="AH87" s="225"/>
      <c r="AI87" s="225"/>
      <c r="AJ87" s="225"/>
      <c r="AK87" s="225"/>
      <c r="AL87" s="225"/>
      <c r="AM87" s="225"/>
      <c r="AN87" s="225"/>
      <c r="AO87" s="225"/>
      <c r="AP87" s="225"/>
      <c r="AQ87" s="225"/>
      <c r="AR87" s="225"/>
      <c r="AS87" s="225"/>
      <c r="AT87" s="225"/>
      <c r="AU87" s="225"/>
      <c r="AV87" s="225"/>
    </row>
    <row r="88" spans="2:48" ht="12.75" hidden="1" customHeight="1" x14ac:dyDescent="0.25">
      <c r="B88" s="1"/>
      <c r="C88" s="217"/>
      <c r="D88" s="339">
        <v>79</v>
      </c>
      <c r="E88" s="351" t="str">
        <f>IF(DATOS!O99=DATOS!$Q$21,DATOS!E99,"--")</f>
        <v>--</v>
      </c>
      <c r="F88" s="241"/>
      <c r="G88" s="341">
        <f>IF(DATOS!O99=DATOS!$Q$21,DATOS!F99,0)</f>
        <v>0</v>
      </c>
      <c r="H88" s="342">
        <f>IF(DATOS!O99=DATOS!$Q$21,DATOS!G99,0)</f>
        <v>0</v>
      </c>
      <c r="I88" s="342">
        <f t="shared" si="1"/>
        <v>0</v>
      </c>
      <c r="J88" s="241"/>
      <c r="K88" s="341">
        <f t="shared" si="6"/>
        <v>0</v>
      </c>
      <c r="L88" s="343">
        <f t="shared" si="2"/>
        <v>0</v>
      </c>
      <c r="M88" s="342">
        <f t="shared" si="3"/>
        <v>0</v>
      </c>
      <c r="N88" s="241"/>
      <c r="O88" s="341">
        <f t="shared" si="4"/>
        <v>0</v>
      </c>
      <c r="P88" s="343">
        <f t="shared" si="5"/>
        <v>0</v>
      </c>
      <c r="Q88" s="343">
        <f t="shared" si="7"/>
        <v>0</v>
      </c>
      <c r="R88" s="344"/>
      <c r="S88" s="357" t="str">
        <f>IF(DATOS!O99=DATOS!$Q$21,DATOS!I99," -- ")</f>
        <v xml:space="preserve"> -- </v>
      </c>
      <c r="T88" s="353" t="str">
        <f>IF(DATOS!O99=DATOS!$Q$21,DATOS!J99," -- ")</f>
        <v xml:space="preserve"> -- </v>
      </c>
      <c r="U88" s="353" t="str">
        <f>IF(DATOS!O99=DATOS!$Q$21,DATOS!K99," -- ")</f>
        <v xml:space="preserve"> -- </v>
      </c>
      <c r="V88" s="325"/>
      <c r="W88" s="354" t="str">
        <f>IF(DATOS!O99=DATOS!$Q$22,DATOS!E99," -- ")</f>
        <v xml:space="preserve"> -- </v>
      </c>
      <c r="X88" s="348" t="str">
        <f>IF(DATOS!O99=DATOS!$Q$22,DATOS!H99," -- ")</f>
        <v xml:space="preserve"> -- </v>
      </c>
      <c r="Y88" s="325"/>
      <c r="Z88" s="355" t="str">
        <f>IF(DATOS!O99=DATOS!$Q$22,DATOS!I99," -- ")</f>
        <v xml:space="preserve"> -- </v>
      </c>
      <c r="AA88" s="356" t="str">
        <f>IF(DATOS!O99=DATOS!$Q$22,DATOS!J99," -- ")</f>
        <v xml:space="preserve"> -- </v>
      </c>
      <c r="AB88" s="356" t="str">
        <f>IF(DATOS!O99=DATOS!$Q$22,DATOS!K99," -- ")</f>
        <v xml:space="preserve"> -- </v>
      </c>
      <c r="AC88" s="224"/>
      <c r="AD88" s="225"/>
      <c r="AE88" s="225"/>
      <c r="AF88" s="225"/>
      <c r="AG88" s="225"/>
      <c r="AH88" s="225"/>
      <c r="AI88" s="225"/>
      <c r="AJ88" s="225"/>
      <c r="AK88" s="225"/>
      <c r="AL88" s="225"/>
      <c r="AM88" s="225"/>
      <c r="AN88" s="225"/>
      <c r="AO88" s="225"/>
      <c r="AP88" s="225"/>
      <c r="AQ88" s="225"/>
      <c r="AR88" s="225"/>
      <c r="AS88" s="225"/>
      <c r="AT88" s="225"/>
      <c r="AU88" s="225"/>
      <c r="AV88" s="225"/>
    </row>
    <row r="89" spans="2:48" ht="12.75" hidden="1" customHeight="1" x14ac:dyDescent="0.25">
      <c r="B89" s="1"/>
      <c r="C89" s="217"/>
      <c r="D89" s="339">
        <v>80</v>
      </c>
      <c r="E89" s="351" t="str">
        <f>IF(DATOS!O100=DATOS!$Q$21,DATOS!E100,"--")</f>
        <v>--</v>
      </c>
      <c r="F89" s="241"/>
      <c r="G89" s="341">
        <f>IF(DATOS!O100=DATOS!$Q$21,DATOS!F100,0)</f>
        <v>0</v>
      </c>
      <c r="H89" s="342">
        <f>IF(DATOS!O100=DATOS!$Q$21,DATOS!G100,0)</f>
        <v>0</v>
      </c>
      <c r="I89" s="342">
        <f t="shared" si="1"/>
        <v>0</v>
      </c>
      <c r="J89" s="241"/>
      <c r="K89" s="341">
        <f t="shared" si="6"/>
        <v>0</v>
      </c>
      <c r="L89" s="343">
        <f t="shared" si="2"/>
        <v>0</v>
      </c>
      <c r="M89" s="342">
        <f t="shared" si="3"/>
        <v>0</v>
      </c>
      <c r="N89" s="241"/>
      <c r="O89" s="341">
        <f t="shared" si="4"/>
        <v>0</v>
      </c>
      <c r="P89" s="343">
        <f t="shared" si="5"/>
        <v>0</v>
      </c>
      <c r="Q89" s="343">
        <f t="shared" si="7"/>
        <v>0</v>
      </c>
      <c r="R89" s="344"/>
      <c r="S89" s="357" t="str">
        <f>IF(DATOS!O100=DATOS!$Q$21,DATOS!I100," -- ")</f>
        <v xml:space="preserve"> -- </v>
      </c>
      <c r="T89" s="353" t="str">
        <f>IF(DATOS!O100=DATOS!$Q$21,DATOS!J100," -- ")</f>
        <v xml:space="preserve"> -- </v>
      </c>
      <c r="U89" s="353" t="str">
        <f>IF(DATOS!O100=DATOS!$Q$21,DATOS!K100," -- ")</f>
        <v xml:space="preserve"> -- </v>
      </c>
      <c r="V89" s="325"/>
      <c r="W89" s="354" t="str">
        <f>IF(DATOS!O100=DATOS!$Q$22,DATOS!E100," -- ")</f>
        <v xml:space="preserve"> -- </v>
      </c>
      <c r="X89" s="348" t="str">
        <f>IF(DATOS!O100=DATOS!$Q$22,DATOS!H100," -- ")</f>
        <v xml:space="preserve"> -- </v>
      </c>
      <c r="Y89" s="325"/>
      <c r="Z89" s="355" t="str">
        <f>IF(DATOS!O100=DATOS!$Q$22,DATOS!I100," -- ")</f>
        <v xml:space="preserve"> -- </v>
      </c>
      <c r="AA89" s="356" t="str">
        <f>IF(DATOS!O100=DATOS!$Q$22,DATOS!J100," -- ")</f>
        <v xml:space="preserve"> -- </v>
      </c>
      <c r="AB89" s="356" t="str">
        <f>IF(DATOS!O100=DATOS!$Q$22,DATOS!K100," -- ")</f>
        <v xml:space="preserve"> -- </v>
      </c>
      <c r="AC89" s="224"/>
      <c r="AD89" s="225"/>
      <c r="AE89" s="225"/>
      <c r="AF89" s="225"/>
      <c r="AG89" s="225"/>
      <c r="AH89" s="225"/>
      <c r="AI89" s="225"/>
      <c r="AJ89" s="225"/>
      <c r="AK89" s="225"/>
      <c r="AL89" s="225"/>
      <c r="AM89" s="225"/>
      <c r="AN89" s="225"/>
      <c r="AO89" s="225"/>
      <c r="AP89" s="225"/>
      <c r="AQ89" s="225"/>
      <c r="AR89" s="225"/>
      <c r="AS89" s="225"/>
      <c r="AT89" s="225"/>
      <c r="AU89" s="225"/>
      <c r="AV89" s="225"/>
    </row>
    <row r="90" spans="2:48" ht="12.75" hidden="1" customHeight="1" x14ac:dyDescent="0.25">
      <c r="B90" s="1"/>
      <c r="C90" s="217"/>
      <c r="D90" s="339">
        <v>81</v>
      </c>
      <c r="E90" s="351" t="str">
        <f>IF(DATOS!O101=DATOS!$Q$21,DATOS!E101,"--")</f>
        <v>--</v>
      </c>
      <c r="F90" s="241"/>
      <c r="G90" s="341">
        <f>IF(DATOS!O101=DATOS!$Q$21,DATOS!F101,0)</f>
        <v>0</v>
      </c>
      <c r="H90" s="342">
        <f>IF(DATOS!O101=DATOS!$Q$21,DATOS!G101,0)</f>
        <v>0</v>
      </c>
      <c r="I90" s="342">
        <f t="shared" si="1"/>
        <v>0</v>
      </c>
      <c r="J90" s="241"/>
      <c r="K90" s="341">
        <f t="shared" si="6"/>
        <v>0</v>
      </c>
      <c r="L90" s="343">
        <f t="shared" si="2"/>
        <v>0</v>
      </c>
      <c r="M90" s="342">
        <f t="shared" si="3"/>
        <v>0</v>
      </c>
      <c r="N90" s="241"/>
      <c r="O90" s="341">
        <f t="shared" si="4"/>
        <v>0</v>
      </c>
      <c r="P90" s="343">
        <f t="shared" si="5"/>
        <v>0</v>
      </c>
      <c r="Q90" s="343">
        <f t="shared" si="7"/>
        <v>0</v>
      </c>
      <c r="R90" s="344"/>
      <c r="S90" s="357" t="str">
        <f>IF(DATOS!O101=DATOS!$Q$21,DATOS!I101," -- ")</f>
        <v xml:space="preserve"> -- </v>
      </c>
      <c r="T90" s="353" t="str">
        <f>IF(DATOS!O101=DATOS!$Q$21,DATOS!J101," -- ")</f>
        <v xml:space="preserve"> -- </v>
      </c>
      <c r="U90" s="353" t="str">
        <f>IF(DATOS!O101=DATOS!$Q$21,DATOS!K101," -- ")</f>
        <v xml:space="preserve"> -- </v>
      </c>
      <c r="V90" s="325"/>
      <c r="W90" s="354" t="str">
        <f>IF(DATOS!O101=DATOS!$Q$22,DATOS!E101," -- ")</f>
        <v xml:space="preserve"> -- </v>
      </c>
      <c r="X90" s="348" t="str">
        <f>IF(DATOS!O101=DATOS!$Q$22,DATOS!H101," -- ")</f>
        <v xml:space="preserve"> -- </v>
      </c>
      <c r="Y90" s="325"/>
      <c r="Z90" s="355" t="str">
        <f>IF(DATOS!O101=DATOS!$Q$22,DATOS!I101," -- ")</f>
        <v xml:space="preserve"> -- </v>
      </c>
      <c r="AA90" s="356" t="str">
        <f>IF(DATOS!O101=DATOS!$Q$22,DATOS!J101," -- ")</f>
        <v xml:space="preserve"> -- </v>
      </c>
      <c r="AB90" s="356" t="str">
        <f>IF(DATOS!O101=DATOS!$Q$22,DATOS!K101," -- ")</f>
        <v xml:space="preserve"> -- </v>
      </c>
      <c r="AC90" s="224"/>
      <c r="AD90" s="225"/>
      <c r="AE90" s="225"/>
      <c r="AF90" s="225"/>
      <c r="AG90" s="225"/>
      <c r="AH90" s="225"/>
      <c r="AI90" s="225"/>
      <c r="AJ90" s="225"/>
      <c r="AK90" s="225"/>
      <c r="AL90" s="225"/>
      <c r="AM90" s="225"/>
      <c r="AN90" s="225"/>
      <c r="AO90" s="225"/>
      <c r="AP90" s="225"/>
      <c r="AQ90" s="225"/>
      <c r="AR90" s="225"/>
      <c r="AS90" s="225"/>
      <c r="AT90" s="225"/>
      <c r="AU90" s="225"/>
      <c r="AV90" s="225"/>
    </row>
    <row r="91" spans="2:48" ht="12.75" hidden="1" customHeight="1" x14ac:dyDescent="0.25">
      <c r="B91" s="1"/>
      <c r="C91" s="217"/>
      <c r="D91" s="339">
        <v>82</v>
      </c>
      <c r="E91" s="351" t="str">
        <f>IF(DATOS!O102=DATOS!$Q$21,DATOS!E102,"--")</f>
        <v>--</v>
      </c>
      <c r="F91" s="241"/>
      <c r="G91" s="341">
        <f>IF(DATOS!O102=DATOS!$Q$21,DATOS!F102,0)</f>
        <v>0</v>
      </c>
      <c r="H91" s="342">
        <f>IF(DATOS!O102=DATOS!$Q$21,DATOS!G102,0)</f>
        <v>0</v>
      </c>
      <c r="I91" s="342">
        <f t="shared" si="1"/>
        <v>0</v>
      </c>
      <c r="J91" s="241"/>
      <c r="K91" s="341">
        <f t="shared" si="6"/>
        <v>0</v>
      </c>
      <c r="L91" s="343">
        <f t="shared" si="2"/>
        <v>0</v>
      </c>
      <c r="M91" s="342">
        <f t="shared" si="3"/>
        <v>0</v>
      </c>
      <c r="N91" s="241"/>
      <c r="O91" s="341">
        <f t="shared" si="4"/>
        <v>0</v>
      </c>
      <c r="P91" s="343">
        <f t="shared" si="5"/>
        <v>0</v>
      </c>
      <c r="Q91" s="343">
        <f t="shared" si="7"/>
        <v>0</v>
      </c>
      <c r="R91" s="344"/>
      <c r="S91" s="357" t="str">
        <f>IF(DATOS!O102=DATOS!$Q$21,DATOS!I102," -- ")</f>
        <v xml:space="preserve"> -- </v>
      </c>
      <c r="T91" s="353" t="str">
        <f>IF(DATOS!O102=DATOS!$Q$21,DATOS!J102," -- ")</f>
        <v xml:space="preserve"> -- </v>
      </c>
      <c r="U91" s="353" t="str">
        <f>IF(DATOS!O102=DATOS!$Q$21,DATOS!K102," -- ")</f>
        <v xml:space="preserve"> -- </v>
      </c>
      <c r="V91" s="325"/>
      <c r="W91" s="354" t="str">
        <f>IF(DATOS!O102=DATOS!$Q$22,DATOS!E102," -- ")</f>
        <v xml:space="preserve"> -- </v>
      </c>
      <c r="X91" s="348" t="str">
        <f>IF(DATOS!O102=DATOS!$Q$22,DATOS!H102," -- ")</f>
        <v xml:space="preserve"> -- </v>
      </c>
      <c r="Y91" s="325"/>
      <c r="Z91" s="355" t="str">
        <f>IF(DATOS!O102=DATOS!$Q$22,DATOS!I102," -- ")</f>
        <v xml:space="preserve"> -- </v>
      </c>
      <c r="AA91" s="356" t="str">
        <f>IF(DATOS!O102=DATOS!$Q$22,DATOS!J102," -- ")</f>
        <v xml:space="preserve"> -- </v>
      </c>
      <c r="AB91" s="356" t="str">
        <f>IF(DATOS!O102=DATOS!$Q$22,DATOS!K102," -- ")</f>
        <v xml:space="preserve"> -- </v>
      </c>
      <c r="AC91" s="224"/>
      <c r="AD91" s="225"/>
      <c r="AE91" s="225"/>
      <c r="AF91" s="225"/>
      <c r="AG91" s="225"/>
      <c r="AH91" s="225"/>
      <c r="AI91" s="225"/>
      <c r="AJ91" s="225"/>
      <c r="AK91" s="225"/>
      <c r="AL91" s="225"/>
      <c r="AM91" s="225"/>
      <c r="AN91" s="225"/>
      <c r="AO91" s="225"/>
      <c r="AP91" s="225"/>
      <c r="AQ91" s="225"/>
      <c r="AR91" s="225"/>
      <c r="AS91" s="225"/>
      <c r="AT91" s="225"/>
      <c r="AU91" s="225"/>
      <c r="AV91" s="225"/>
    </row>
    <row r="92" spans="2:48" ht="12.75" hidden="1" customHeight="1" x14ac:dyDescent="0.25">
      <c r="B92" s="1"/>
      <c r="C92" s="217"/>
      <c r="D92" s="339">
        <v>83</v>
      </c>
      <c r="E92" s="351" t="str">
        <f>IF(DATOS!O103=DATOS!$Q$21,DATOS!E103,"--")</f>
        <v>--</v>
      </c>
      <c r="F92" s="241"/>
      <c r="G92" s="341">
        <f>IF(DATOS!O103=DATOS!$Q$21,DATOS!F103,0)</f>
        <v>0</v>
      </c>
      <c r="H92" s="342">
        <f>IF(DATOS!O103=DATOS!$Q$21,DATOS!G103,0)</f>
        <v>0</v>
      </c>
      <c r="I92" s="342">
        <f t="shared" si="1"/>
        <v>0</v>
      </c>
      <c r="J92" s="241"/>
      <c r="K92" s="341">
        <f t="shared" si="6"/>
        <v>0</v>
      </c>
      <c r="L92" s="343">
        <f t="shared" si="2"/>
        <v>0</v>
      </c>
      <c r="M92" s="342">
        <f t="shared" si="3"/>
        <v>0</v>
      </c>
      <c r="N92" s="241"/>
      <c r="O92" s="341">
        <f t="shared" si="4"/>
        <v>0</v>
      </c>
      <c r="P92" s="343">
        <f t="shared" si="5"/>
        <v>0</v>
      </c>
      <c r="Q92" s="343">
        <f t="shared" si="7"/>
        <v>0</v>
      </c>
      <c r="R92" s="344"/>
      <c r="S92" s="357" t="str">
        <f>IF(DATOS!O103=DATOS!$Q$21,DATOS!I103," -- ")</f>
        <v xml:space="preserve"> -- </v>
      </c>
      <c r="T92" s="353" t="str">
        <f>IF(DATOS!O103=DATOS!$Q$21,DATOS!J103," -- ")</f>
        <v xml:space="preserve"> -- </v>
      </c>
      <c r="U92" s="353" t="str">
        <f>IF(DATOS!O103=DATOS!$Q$21,DATOS!K103," -- ")</f>
        <v xml:space="preserve"> -- </v>
      </c>
      <c r="V92" s="325"/>
      <c r="W92" s="354" t="str">
        <f>IF(DATOS!O103=DATOS!$Q$22,DATOS!E103," -- ")</f>
        <v xml:space="preserve"> -- </v>
      </c>
      <c r="X92" s="348" t="str">
        <f>IF(DATOS!O103=DATOS!$Q$22,DATOS!H103," -- ")</f>
        <v xml:space="preserve"> -- </v>
      </c>
      <c r="Y92" s="325"/>
      <c r="Z92" s="355" t="str">
        <f>IF(DATOS!O103=DATOS!$Q$22,DATOS!I103," -- ")</f>
        <v xml:space="preserve"> -- </v>
      </c>
      <c r="AA92" s="356" t="str">
        <f>IF(DATOS!O103=DATOS!$Q$22,DATOS!J103," -- ")</f>
        <v xml:space="preserve"> -- </v>
      </c>
      <c r="AB92" s="356" t="str">
        <f>IF(DATOS!O103=DATOS!$Q$22,DATOS!K103," -- ")</f>
        <v xml:space="preserve"> -- </v>
      </c>
      <c r="AC92" s="224"/>
      <c r="AD92" s="225"/>
      <c r="AE92" s="225"/>
      <c r="AF92" s="225"/>
      <c r="AG92" s="225"/>
      <c r="AH92" s="225"/>
      <c r="AI92" s="225"/>
      <c r="AJ92" s="225"/>
      <c r="AK92" s="225"/>
      <c r="AL92" s="225"/>
      <c r="AM92" s="225"/>
      <c r="AN92" s="225"/>
      <c r="AO92" s="225"/>
      <c r="AP92" s="225"/>
      <c r="AQ92" s="225"/>
      <c r="AR92" s="225"/>
      <c r="AS92" s="225"/>
      <c r="AT92" s="225"/>
      <c r="AU92" s="225"/>
      <c r="AV92" s="225"/>
    </row>
    <row r="93" spans="2:48" ht="12.75" hidden="1" customHeight="1" x14ac:dyDescent="0.25">
      <c r="B93" s="1"/>
      <c r="C93" s="217"/>
      <c r="D93" s="339">
        <v>84</v>
      </c>
      <c r="E93" s="351" t="str">
        <f>IF(DATOS!O104=DATOS!$Q$21,DATOS!E104,"--")</f>
        <v>--</v>
      </c>
      <c r="F93" s="241"/>
      <c r="G93" s="341">
        <f>IF(DATOS!O104=DATOS!$Q$21,DATOS!F104,0)</f>
        <v>0</v>
      </c>
      <c r="H93" s="342">
        <f>IF(DATOS!O104=DATOS!$Q$21,DATOS!G104,0)</f>
        <v>0</v>
      </c>
      <c r="I93" s="342">
        <f t="shared" si="1"/>
        <v>0</v>
      </c>
      <c r="J93" s="241"/>
      <c r="K93" s="341">
        <f t="shared" si="6"/>
        <v>0</v>
      </c>
      <c r="L93" s="343">
        <f t="shared" si="2"/>
        <v>0</v>
      </c>
      <c r="M93" s="342">
        <f t="shared" si="3"/>
        <v>0</v>
      </c>
      <c r="N93" s="241"/>
      <c r="O93" s="341">
        <f t="shared" si="4"/>
        <v>0</v>
      </c>
      <c r="P93" s="343">
        <f t="shared" si="5"/>
        <v>0</v>
      </c>
      <c r="Q93" s="343">
        <f t="shared" si="7"/>
        <v>0</v>
      </c>
      <c r="R93" s="344"/>
      <c r="S93" s="357" t="str">
        <f>IF(DATOS!O104=DATOS!$Q$21,DATOS!I104," -- ")</f>
        <v xml:space="preserve"> -- </v>
      </c>
      <c r="T93" s="353" t="str">
        <f>IF(DATOS!O104=DATOS!$Q$21,DATOS!J104," -- ")</f>
        <v xml:space="preserve"> -- </v>
      </c>
      <c r="U93" s="353" t="str">
        <f>IF(DATOS!O104=DATOS!$Q$21,DATOS!K104," -- ")</f>
        <v xml:space="preserve"> -- </v>
      </c>
      <c r="V93" s="325"/>
      <c r="W93" s="354" t="str">
        <f>IF(DATOS!O104=DATOS!$Q$22,DATOS!E104," -- ")</f>
        <v xml:space="preserve"> -- </v>
      </c>
      <c r="X93" s="348" t="str">
        <f>IF(DATOS!O104=DATOS!$Q$22,DATOS!H104," -- ")</f>
        <v xml:space="preserve"> -- </v>
      </c>
      <c r="Y93" s="325"/>
      <c r="Z93" s="355" t="str">
        <f>IF(DATOS!O104=DATOS!$Q$22,DATOS!I104," -- ")</f>
        <v xml:space="preserve"> -- </v>
      </c>
      <c r="AA93" s="356" t="str">
        <f>IF(DATOS!O104=DATOS!$Q$22,DATOS!J104," -- ")</f>
        <v xml:space="preserve"> -- </v>
      </c>
      <c r="AB93" s="356" t="str">
        <f>IF(DATOS!O104=DATOS!$Q$22,DATOS!K104," -- ")</f>
        <v xml:space="preserve"> -- </v>
      </c>
      <c r="AC93" s="224"/>
      <c r="AD93" s="225"/>
      <c r="AE93" s="225"/>
      <c r="AF93" s="225"/>
      <c r="AG93" s="225"/>
      <c r="AH93" s="225"/>
      <c r="AI93" s="225"/>
      <c r="AJ93" s="225"/>
      <c r="AK93" s="225"/>
      <c r="AL93" s="225"/>
      <c r="AM93" s="225"/>
      <c r="AN93" s="225"/>
      <c r="AO93" s="225"/>
      <c r="AP93" s="225"/>
      <c r="AQ93" s="225"/>
      <c r="AR93" s="225"/>
      <c r="AS93" s="225"/>
      <c r="AT93" s="225"/>
      <c r="AU93" s="225"/>
      <c r="AV93" s="225"/>
    </row>
    <row r="94" spans="2:48" ht="12.75" hidden="1" customHeight="1" x14ac:dyDescent="0.25">
      <c r="B94" s="1"/>
      <c r="C94" s="217"/>
      <c r="D94" s="339">
        <v>85</v>
      </c>
      <c r="E94" s="351" t="str">
        <f>IF(DATOS!O105=DATOS!$Q$21,DATOS!E105,"--")</f>
        <v>--</v>
      </c>
      <c r="F94" s="241"/>
      <c r="G94" s="341">
        <f>IF(DATOS!O105=DATOS!$Q$21,DATOS!F105,0)</f>
        <v>0</v>
      </c>
      <c r="H94" s="342">
        <f>IF(DATOS!O105=DATOS!$Q$21,DATOS!G105,0)</f>
        <v>0</v>
      </c>
      <c r="I94" s="342">
        <f t="shared" si="1"/>
        <v>0</v>
      </c>
      <c r="J94" s="241"/>
      <c r="K94" s="341">
        <f t="shared" si="6"/>
        <v>0</v>
      </c>
      <c r="L94" s="343">
        <f t="shared" si="2"/>
        <v>0</v>
      </c>
      <c r="M94" s="342">
        <f t="shared" si="3"/>
        <v>0</v>
      </c>
      <c r="N94" s="241"/>
      <c r="O94" s="341">
        <f t="shared" si="4"/>
        <v>0</v>
      </c>
      <c r="P94" s="343">
        <f t="shared" si="5"/>
        <v>0</v>
      </c>
      <c r="Q94" s="343">
        <f t="shared" si="7"/>
        <v>0</v>
      </c>
      <c r="R94" s="344"/>
      <c r="S94" s="357" t="str">
        <f>IF(DATOS!O105=DATOS!$Q$21,DATOS!I105," -- ")</f>
        <v xml:space="preserve"> -- </v>
      </c>
      <c r="T94" s="353" t="str">
        <f>IF(DATOS!O105=DATOS!$Q$21,DATOS!J105," -- ")</f>
        <v xml:space="preserve"> -- </v>
      </c>
      <c r="U94" s="353" t="str">
        <f>IF(DATOS!O105=DATOS!$Q$21,DATOS!K105," -- ")</f>
        <v xml:space="preserve"> -- </v>
      </c>
      <c r="V94" s="325"/>
      <c r="W94" s="354" t="str">
        <f>IF(DATOS!O105=DATOS!$Q$22,DATOS!E105," -- ")</f>
        <v xml:space="preserve"> -- </v>
      </c>
      <c r="X94" s="348" t="str">
        <f>IF(DATOS!O105=DATOS!$Q$22,DATOS!H105," -- ")</f>
        <v xml:space="preserve"> -- </v>
      </c>
      <c r="Y94" s="325"/>
      <c r="Z94" s="355" t="str">
        <f>IF(DATOS!O105=DATOS!$Q$22,DATOS!I105," -- ")</f>
        <v xml:space="preserve"> -- </v>
      </c>
      <c r="AA94" s="356" t="str">
        <f>IF(DATOS!O105=DATOS!$Q$22,DATOS!J105," -- ")</f>
        <v xml:space="preserve"> -- </v>
      </c>
      <c r="AB94" s="356" t="str">
        <f>IF(DATOS!O105=DATOS!$Q$22,DATOS!K105," -- ")</f>
        <v xml:space="preserve"> -- </v>
      </c>
      <c r="AC94" s="224"/>
      <c r="AD94" s="225"/>
      <c r="AE94" s="225"/>
      <c r="AF94" s="225"/>
      <c r="AG94" s="225"/>
      <c r="AH94" s="225"/>
      <c r="AI94" s="225"/>
      <c r="AJ94" s="225"/>
      <c r="AK94" s="225"/>
      <c r="AL94" s="225"/>
      <c r="AM94" s="225"/>
      <c r="AN94" s="225"/>
      <c r="AO94" s="225"/>
      <c r="AP94" s="225"/>
      <c r="AQ94" s="225"/>
      <c r="AR94" s="225"/>
      <c r="AS94" s="225"/>
      <c r="AT94" s="225"/>
      <c r="AU94" s="225"/>
      <c r="AV94" s="225"/>
    </row>
    <row r="95" spans="2:48" ht="12.75" hidden="1" customHeight="1" x14ac:dyDescent="0.25">
      <c r="B95" s="1"/>
      <c r="C95" s="217"/>
      <c r="D95" s="339">
        <v>86</v>
      </c>
      <c r="E95" s="351" t="str">
        <f>IF(DATOS!O106=DATOS!$Q$21,DATOS!E106,"--")</f>
        <v>--</v>
      </c>
      <c r="F95" s="241"/>
      <c r="G95" s="341">
        <f>IF(DATOS!O106=DATOS!$Q$21,DATOS!F106,0)</f>
        <v>0</v>
      </c>
      <c r="H95" s="342">
        <f>IF(DATOS!O106=DATOS!$Q$21,DATOS!G106,0)</f>
        <v>0</v>
      </c>
      <c r="I95" s="342">
        <f t="shared" si="1"/>
        <v>0</v>
      </c>
      <c r="J95" s="241"/>
      <c r="K95" s="341">
        <f t="shared" si="6"/>
        <v>0</v>
      </c>
      <c r="L95" s="343">
        <f t="shared" si="2"/>
        <v>0</v>
      </c>
      <c r="M95" s="342">
        <f t="shared" si="3"/>
        <v>0</v>
      </c>
      <c r="N95" s="241"/>
      <c r="O95" s="341">
        <f t="shared" si="4"/>
        <v>0</v>
      </c>
      <c r="P95" s="343">
        <f t="shared" si="5"/>
        <v>0</v>
      </c>
      <c r="Q95" s="343">
        <f t="shared" si="7"/>
        <v>0</v>
      </c>
      <c r="R95" s="344"/>
      <c r="S95" s="357" t="str">
        <f>IF(DATOS!O106=DATOS!$Q$21,DATOS!I106," -- ")</f>
        <v xml:space="preserve"> -- </v>
      </c>
      <c r="T95" s="353" t="str">
        <f>IF(DATOS!O106=DATOS!$Q$21,DATOS!J106," -- ")</f>
        <v xml:space="preserve"> -- </v>
      </c>
      <c r="U95" s="353" t="str">
        <f>IF(DATOS!O106=DATOS!$Q$21,DATOS!K106," -- ")</f>
        <v xml:space="preserve"> -- </v>
      </c>
      <c r="V95" s="325"/>
      <c r="W95" s="354" t="str">
        <f>IF(DATOS!O106=DATOS!$Q$22,DATOS!E106," -- ")</f>
        <v xml:space="preserve"> -- </v>
      </c>
      <c r="X95" s="348" t="str">
        <f>IF(DATOS!O106=DATOS!$Q$22,DATOS!H106," -- ")</f>
        <v xml:space="preserve"> -- </v>
      </c>
      <c r="Y95" s="325"/>
      <c r="Z95" s="355" t="str">
        <f>IF(DATOS!O106=DATOS!$Q$22,DATOS!I106," -- ")</f>
        <v xml:space="preserve"> -- </v>
      </c>
      <c r="AA95" s="356" t="str">
        <f>IF(DATOS!O106=DATOS!$Q$22,DATOS!J106," -- ")</f>
        <v xml:space="preserve"> -- </v>
      </c>
      <c r="AB95" s="356" t="str">
        <f>IF(DATOS!O106=DATOS!$Q$22,DATOS!K106," -- ")</f>
        <v xml:space="preserve"> -- </v>
      </c>
      <c r="AC95" s="224"/>
      <c r="AD95" s="225"/>
      <c r="AE95" s="225"/>
      <c r="AF95" s="225"/>
      <c r="AG95" s="225"/>
      <c r="AH95" s="225"/>
      <c r="AI95" s="225"/>
      <c r="AJ95" s="225"/>
      <c r="AK95" s="225"/>
      <c r="AL95" s="225"/>
      <c r="AM95" s="225"/>
      <c r="AN95" s="225"/>
      <c r="AO95" s="225"/>
      <c r="AP95" s="225"/>
      <c r="AQ95" s="225"/>
      <c r="AR95" s="225"/>
      <c r="AS95" s="225"/>
      <c r="AT95" s="225"/>
      <c r="AU95" s="225"/>
      <c r="AV95" s="225"/>
    </row>
    <row r="96" spans="2:48" ht="12.75" hidden="1" customHeight="1" x14ac:dyDescent="0.25">
      <c r="B96" s="1"/>
      <c r="C96" s="217"/>
      <c r="D96" s="339">
        <v>87</v>
      </c>
      <c r="E96" s="351" t="str">
        <f>IF(DATOS!O107=DATOS!$Q$21,DATOS!E107,"--")</f>
        <v>--</v>
      </c>
      <c r="F96" s="241"/>
      <c r="G96" s="341">
        <f>IF(DATOS!O107=DATOS!$Q$21,DATOS!F107,0)</f>
        <v>0</v>
      </c>
      <c r="H96" s="342">
        <f>IF(DATOS!O107=DATOS!$Q$21,DATOS!G107,0)</f>
        <v>0</v>
      </c>
      <c r="I96" s="342">
        <f t="shared" si="1"/>
        <v>0</v>
      </c>
      <c r="J96" s="241"/>
      <c r="K96" s="341">
        <f t="shared" si="6"/>
        <v>0</v>
      </c>
      <c r="L96" s="343">
        <f t="shared" si="2"/>
        <v>0</v>
      </c>
      <c r="M96" s="342">
        <f t="shared" si="3"/>
        <v>0</v>
      </c>
      <c r="N96" s="241"/>
      <c r="O96" s="341">
        <f t="shared" si="4"/>
        <v>0</v>
      </c>
      <c r="P96" s="343">
        <f t="shared" si="5"/>
        <v>0</v>
      </c>
      <c r="Q96" s="343">
        <f t="shared" si="7"/>
        <v>0</v>
      </c>
      <c r="R96" s="344"/>
      <c r="S96" s="357" t="str">
        <f>IF(DATOS!O107=DATOS!$Q$21,DATOS!I107," -- ")</f>
        <v xml:space="preserve"> -- </v>
      </c>
      <c r="T96" s="353" t="str">
        <f>IF(DATOS!O107=DATOS!$Q$21,DATOS!J107," -- ")</f>
        <v xml:space="preserve"> -- </v>
      </c>
      <c r="U96" s="353" t="str">
        <f>IF(DATOS!O107=DATOS!$Q$21,DATOS!K107," -- ")</f>
        <v xml:space="preserve"> -- </v>
      </c>
      <c r="V96" s="325"/>
      <c r="W96" s="354" t="str">
        <f>IF(DATOS!O107=DATOS!$Q$22,DATOS!E107," -- ")</f>
        <v xml:space="preserve"> -- </v>
      </c>
      <c r="X96" s="348" t="str">
        <f>IF(DATOS!O107=DATOS!$Q$22,DATOS!H107," -- ")</f>
        <v xml:space="preserve"> -- </v>
      </c>
      <c r="Y96" s="325"/>
      <c r="Z96" s="355" t="str">
        <f>IF(DATOS!O107=DATOS!$Q$22,DATOS!I107," -- ")</f>
        <v xml:space="preserve"> -- </v>
      </c>
      <c r="AA96" s="356" t="str">
        <f>IF(DATOS!O107=DATOS!$Q$22,DATOS!J107," -- ")</f>
        <v xml:space="preserve"> -- </v>
      </c>
      <c r="AB96" s="356" t="str">
        <f>IF(DATOS!O107=DATOS!$Q$22,DATOS!K107," -- ")</f>
        <v xml:space="preserve"> -- </v>
      </c>
      <c r="AC96" s="224"/>
      <c r="AD96" s="225"/>
      <c r="AE96" s="225"/>
      <c r="AF96" s="225"/>
      <c r="AG96" s="225"/>
      <c r="AH96" s="225"/>
      <c r="AI96" s="225"/>
      <c r="AJ96" s="225"/>
      <c r="AK96" s="225"/>
      <c r="AL96" s="225"/>
      <c r="AM96" s="225"/>
      <c r="AN96" s="225"/>
      <c r="AO96" s="225"/>
      <c r="AP96" s="225"/>
      <c r="AQ96" s="225"/>
      <c r="AR96" s="225"/>
      <c r="AS96" s="225"/>
      <c r="AT96" s="225"/>
      <c r="AU96" s="225"/>
      <c r="AV96" s="225"/>
    </row>
    <row r="97" spans="1:48" ht="12.75" hidden="1" customHeight="1" x14ac:dyDescent="0.25">
      <c r="B97" s="1"/>
      <c r="C97" s="217"/>
      <c r="D97" s="339">
        <v>88</v>
      </c>
      <c r="E97" s="351" t="str">
        <f>IF(DATOS!O108=DATOS!$Q$21,DATOS!E108,"--")</f>
        <v>--</v>
      </c>
      <c r="F97" s="241"/>
      <c r="G97" s="341">
        <f>IF(DATOS!O108=DATOS!$Q$21,DATOS!F108,0)</f>
        <v>0</v>
      </c>
      <c r="H97" s="342">
        <f>IF(DATOS!O108=DATOS!$Q$21,DATOS!G108,0)</f>
        <v>0</v>
      </c>
      <c r="I97" s="342">
        <f t="shared" si="1"/>
        <v>0</v>
      </c>
      <c r="J97" s="241"/>
      <c r="K97" s="341">
        <f t="shared" si="6"/>
        <v>0</v>
      </c>
      <c r="L97" s="343">
        <f t="shared" si="2"/>
        <v>0</v>
      </c>
      <c r="M97" s="342">
        <f t="shared" si="3"/>
        <v>0</v>
      </c>
      <c r="N97" s="241"/>
      <c r="O97" s="341">
        <f t="shared" si="4"/>
        <v>0</v>
      </c>
      <c r="P97" s="343">
        <f t="shared" si="5"/>
        <v>0</v>
      </c>
      <c r="Q97" s="343">
        <f t="shared" si="7"/>
        <v>0</v>
      </c>
      <c r="R97" s="344"/>
      <c r="S97" s="357" t="str">
        <f>IF(DATOS!O108=DATOS!$Q$21,DATOS!I108," -- ")</f>
        <v xml:space="preserve"> -- </v>
      </c>
      <c r="T97" s="353" t="str">
        <f>IF(DATOS!O108=DATOS!$Q$21,DATOS!J108," -- ")</f>
        <v xml:space="preserve"> -- </v>
      </c>
      <c r="U97" s="353" t="str">
        <f>IF(DATOS!O108=DATOS!$Q$21,DATOS!K108," -- ")</f>
        <v xml:space="preserve"> -- </v>
      </c>
      <c r="V97" s="325"/>
      <c r="W97" s="354" t="str">
        <f>IF(DATOS!O108=DATOS!$Q$22,DATOS!E108," -- ")</f>
        <v xml:space="preserve"> -- </v>
      </c>
      <c r="X97" s="348" t="str">
        <f>IF(DATOS!O108=DATOS!$Q$22,DATOS!H108," -- ")</f>
        <v xml:space="preserve"> -- </v>
      </c>
      <c r="Y97" s="325"/>
      <c r="Z97" s="355" t="str">
        <f>IF(DATOS!O108=DATOS!$Q$22,DATOS!I108," -- ")</f>
        <v xml:space="preserve"> -- </v>
      </c>
      <c r="AA97" s="356" t="str">
        <f>IF(DATOS!O108=DATOS!$Q$22,DATOS!J108," -- ")</f>
        <v xml:space="preserve"> -- </v>
      </c>
      <c r="AB97" s="356" t="str">
        <f>IF(DATOS!O108=DATOS!$Q$22,DATOS!K108," -- ")</f>
        <v xml:space="preserve"> -- </v>
      </c>
      <c r="AC97" s="224"/>
      <c r="AD97" s="225"/>
      <c r="AE97" s="225"/>
      <c r="AF97" s="225"/>
      <c r="AG97" s="225"/>
      <c r="AH97" s="225"/>
      <c r="AI97" s="225"/>
      <c r="AJ97" s="225"/>
      <c r="AK97" s="225"/>
      <c r="AL97" s="225"/>
      <c r="AM97" s="225"/>
      <c r="AN97" s="225"/>
      <c r="AO97" s="225"/>
      <c r="AP97" s="225"/>
      <c r="AQ97" s="225"/>
      <c r="AR97" s="225"/>
      <c r="AS97" s="225"/>
      <c r="AT97" s="225"/>
      <c r="AU97" s="225"/>
      <c r="AV97" s="225"/>
    </row>
    <row r="98" spans="1:48" ht="12.75" hidden="1" customHeight="1" x14ac:dyDescent="0.25">
      <c r="B98" s="1"/>
      <c r="C98" s="217"/>
      <c r="D98" s="339">
        <v>89</v>
      </c>
      <c r="E98" s="351" t="str">
        <f>IF(DATOS!O109=DATOS!$Q$21,DATOS!E109,"--")</f>
        <v>--</v>
      </c>
      <c r="F98" s="241"/>
      <c r="G98" s="341">
        <f>IF(DATOS!O109=DATOS!$Q$21,DATOS!F109,0)</f>
        <v>0</v>
      </c>
      <c r="H98" s="342">
        <f>IF(DATOS!O109=DATOS!$Q$21,DATOS!G109,0)</f>
        <v>0</v>
      </c>
      <c r="I98" s="342">
        <f t="shared" si="1"/>
        <v>0</v>
      </c>
      <c r="J98" s="241"/>
      <c r="K98" s="341">
        <f t="shared" si="6"/>
        <v>0</v>
      </c>
      <c r="L98" s="343">
        <f t="shared" si="2"/>
        <v>0</v>
      </c>
      <c r="M98" s="342">
        <f t="shared" si="3"/>
        <v>0</v>
      </c>
      <c r="N98" s="241"/>
      <c r="O98" s="341">
        <f t="shared" si="4"/>
        <v>0</v>
      </c>
      <c r="P98" s="343">
        <f t="shared" si="5"/>
        <v>0</v>
      </c>
      <c r="Q98" s="343">
        <f t="shared" si="7"/>
        <v>0</v>
      </c>
      <c r="R98" s="344"/>
      <c r="S98" s="357" t="str">
        <f>IF(DATOS!O109=DATOS!$Q$21,DATOS!I109," -- ")</f>
        <v xml:space="preserve"> -- </v>
      </c>
      <c r="T98" s="353" t="str">
        <f>IF(DATOS!O109=DATOS!$Q$21,DATOS!J109," -- ")</f>
        <v xml:space="preserve"> -- </v>
      </c>
      <c r="U98" s="353" t="str">
        <f>IF(DATOS!O109=DATOS!$Q$21,DATOS!K109," -- ")</f>
        <v xml:space="preserve"> -- </v>
      </c>
      <c r="V98" s="325"/>
      <c r="W98" s="354" t="str">
        <f>IF(DATOS!O109=DATOS!$Q$22,DATOS!E109," -- ")</f>
        <v xml:space="preserve"> -- </v>
      </c>
      <c r="X98" s="348" t="str">
        <f>IF(DATOS!O109=DATOS!$Q$22,DATOS!H109," -- ")</f>
        <v xml:space="preserve"> -- </v>
      </c>
      <c r="Y98" s="325"/>
      <c r="Z98" s="355" t="str">
        <f>IF(DATOS!O109=DATOS!$Q$22,DATOS!I109," -- ")</f>
        <v xml:space="preserve"> -- </v>
      </c>
      <c r="AA98" s="356" t="str">
        <f>IF(DATOS!O109=DATOS!$Q$22,DATOS!J109," -- ")</f>
        <v xml:space="preserve"> -- </v>
      </c>
      <c r="AB98" s="356" t="str">
        <f>IF(DATOS!O109=DATOS!$Q$22,DATOS!K109," -- ")</f>
        <v xml:space="preserve"> -- </v>
      </c>
      <c r="AC98" s="224"/>
      <c r="AD98" s="225"/>
      <c r="AE98" s="225"/>
      <c r="AF98" s="225"/>
      <c r="AG98" s="225"/>
      <c r="AH98" s="225"/>
      <c r="AI98" s="225"/>
      <c r="AJ98" s="225"/>
      <c r="AK98" s="225"/>
      <c r="AL98" s="225"/>
      <c r="AM98" s="225"/>
      <c r="AN98" s="225"/>
      <c r="AO98" s="225"/>
      <c r="AP98" s="225"/>
      <c r="AQ98" s="225"/>
      <c r="AR98" s="225"/>
      <c r="AS98" s="225"/>
      <c r="AT98" s="225"/>
      <c r="AU98" s="225"/>
      <c r="AV98" s="225"/>
    </row>
    <row r="99" spans="1:48" ht="12.75" hidden="1" customHeight="1" x14ac:dyDescent="0.25">
      <c r="B99" s="1"/>
      <c r="C99" s="217"/>
      <c r="D99" s="339">
        <v>90</v>
      </c>
      <c r="E99" s="351" t="str">
        <f>IF(DATOS!O110=DATOS!$Q$21,DATOS!E110,"--")</f>
        <v>--</v>
      </c>
      <c r="F99" s="241"/>
      <c r="G99" s="341">
        <f>IF(DATOS!O110=DATOS!$Q$21,DATOS!F110,0)</f>
        <v>0</v>
      </c>
      <c r="H99" s="342">
        <f>IF(DATOS!O110=DATOS!$Q$21,DATOS!G110,0)</f>
        <v>0</v>
      </c>
      <c r="I99" s="342">
        <f t="shared" si="1"/>
        <v>0</v>
      </c>
      <c r="J99" s="241"/>
      <c r="K99" s="341">
        <f t="shared" si="6"/>
        <v>0</v>
      </c>
      <c r="L99" s="343">
        <f t="shared" si="2"/>
        <v>0</v>
      </c>
      <c r="M99" s="342">
        <f t="shared" si="3"/>
        <v>0</v>
      </c>
      <c r="N99" s="241"/>
      <c r="O99" s="341">
        <f t="shared" si="4"/>
        <v>0</v>
      </c>
      <c r="P99" s="343">
        <f t="shared" si="5"/>
        <v>0</v>
      </c>
      <c r="Q99" s="343">
        <f t="shared" si="7"/>
        <v>0</v>
      </c>
      <c r="R99" s="344"/>
      <c r="S99" s="357" t="str">
        <f>IF(DATOS!O110=DATOS!$Q$21,DATOS!I110," -- ")</f>
        <v xml:space="preserve"> -- </v>
      </c>
      <c r="T99" s="353" t="str">
        <f>IF(DATOS!O110=DATOS!$Q$21,DATOS!J110," -- ")</f>
        <v xml:space="preserve"> -- </v>
      </c>
      <c r="U99" s="353" t="str">
        <f>IF(DATOS!O110=DATOS!$Q$21,DATOS!K110," -- ")</f>
        <v xml:space="preserve"> -- </v>
      </c>
      <c r="V99" s="325"/>
      <c r="W99" s="354" t="str">
        <f>IF(DATOS!O110=DATOS!$Q$22,DATOS!E110," -- ")</f>
        <v xml:space="preserve"> -- </v>
      </c>
      <c r="X99" s="348" t="str">
        <f>IF(DATOS!O110=DATOS!$Q$22,DATOS!H110," -- ")</f>
        <v xml:space="preserve"> -- </v>
      </c>
      <c r="Y99" s="325"/>
      <c r="Z99" s="355" t="str">
        <f>IF(DATOS!O110=DATOS!$Q$22,DATOS!I110," -- ")</f>
        <v xml:space="preserve"> -- </v>
      </c>
      <c r="AA99" s="356" t="str">
        <f>IF(DATOS!O110=DATOS!$Q$22,DATOS!J110," -- ")</f>
        <v xml:space="preserve"> -- </v>
      </c>
      <c r="AB99" s="356" t="str">
        <f>IF(DATOS!O110=DATOS!$Q$22,DATOS!K110," -- ")</f>
        <v xml:space="preserve"> -- </v>
      </c>
      <c r="AC99" s="224"/>
      <c r="AD99" s="225"/>
      <c r="AE99" s="225"/>
      <c r="AF99" s="225"/>
      <c r="AG99" s="225"/>
      <c r="AH99" s="225"/>
      <c r="AI99" s="225"/>
      <c r="AJ99" s="225"/>
      <c r="AK99" s="225"/>
      <c r="AL99" s="225"/>
      <c r="AM99" s="225"/>
      <c r="AN99" s="225"/>
      <c r="AO99" s="225"/>
      <c r="AP99" s="225"/>
      <c r="AQ99" s="225"/>
      <c r="AR99" s="225"/>
      <c r="AS99" s="225"/>
      <c r="AT99" s="225"/>
      <c r="AU99" s="225"/>
      <c r="AV99" s="225"/>
    </row>
    <row r="100" spans="1:48" ht="12.75" hidden="1" customHeight="1" x14ac:dyDescent="0.25">
      <c r="B100" s="1"/>
      <c r="C100" s="217"/>
      <c r="D100" s="339">
        <v>91</v>
      </c>
      <c r="E100" s="351" t="str">
        <f>IF(DATOS!O111=DATOS!$Q$21,DATOS!E111,"--")</f>
        <v>--</v>
      </c>
      <c r="F100" s="241"/>
      <c r="G100" s="341">
        <f>IF(DATOS!O111=DATOS!$Q$21,DATOS!F111,0)</f>
        <v>0</v>
      </c>
      <c r="H100" s="342">
        <f>IF(DATOS!O111=DATOS!$Q$21,DATOS!G111,0)</f>
        <v>0</v>
      </c>
      <c r="I100" s="342">
        <f t="shared" si="1"/>
        <v>0</v>
      </c>
      <c r="J100" s="241"/>
      <c r="K100" s="341">
        <f t="shared" si="6"/>
        <v>0</v>
      </c>
      <c r="L100" s="343">
        <f t="shared" si="2"/>
        <v>0</v>
      </c>
      <c r="M100" s="342">
        <f t="shared" si="3"/>
        <v>0</v>
      </c>
      <c r="N100" s="241"/>
      <c r="O100" s="341">
        <f t="shared" si="4"/>
        <v>0</v>
      </c>
      <c r="P100" s="343">
        <f t="shared" si="5"/>
        <v>0</v>
      </c>
      <c r="Q100" s="343">
        <f t="shared" si="7"/>
        <v>0</v>
      </c>
      <c r="R100" s="344"/>
      <c r="S100" s="357" t="str">
        <f>IF(DATOS!O111=DATOS!$Q$21,DATOS!I111," -- ")</f>
        <v xml:space="preserve"> -- </v>
      </c>
      <c r="T100" s="353" t="str">
        <f>IF(DATOS!O111=DATOS!$Q$21,DATOS!J111," -- ")</f>
        <v xml:space="preserve"> -- </v>
      </c>
      <c r="U100" s="353" t="str">
        <f>IF(DATOS!O111=DATOS!$Q$21,DATOS!K111," -- ")</f>
        <v xml:space="preserve"> -- </v>
      </c>
      <c r="V100" s="325"/>
      <c r="W100" s="354" t="str">
        <f>IF(DATOS!O111=DATOS!$Q$22,DATOS!E111," -- ")</f>
        <v xml:space="preserve"> -- </v>
      </c>
      <c r="X100" s="348" t="str">
        <f>IF(DATOS!O111=DATOS!$Q$22,DATOS!H111," -- ")</f>
        <v xml:space="preserve"> -- </v>
      </c>
      <c r="Y100" s="325"/>
      <c r="Z100" s="355" t="str">
        <f>IF(DATOS!O111=DATOS!$Q$22,DATOS!I111," -- ")</f>
        <v xml:space="preserve"> -- </v>
      </c>
      <c r="AA100" s="356" t="str">
        <f>IF(DATOS!O111=DATOS!$Q$22,DATOS!J111," -- ")</f>
        <v xml:space="preserve"> -- </v>
      </c>
      <c r="AB100" s="356" t="str">
        <f>IF(DATOS!O111=DATOS!$Q$22,DATOS!K111," -- ")</f>
        <v xml:space="preserve"> -- </v>
      </c>
      <c r="AC100" s="224"/>
      <c r="AD100" s="225"/>
      <c r="AE100" s="225"/>
      <c r="AF100" s="225"/>
      <c r="AG100" s="225"/>
      <c r="AH100" s="225"/>
      <c r="AI100" s="225"/>
      <c r="AJ100" s="225"/>
      <c r="AK100" s="225"/>
      <c r="AL100" s="225"/>
      <c r="AM100" s="225"/>
      <c r="AN100" s="225"/>
      <c r="AO100" s="225"/>
      <c r="AP100" s="225"/>
      <c r="AQ100" s="225"/>
      <c r="AR100" s="225"/>
      <c r="AS100" s="225"/>
      <c r="AT100" s="225"/>
      <c r="AU100" s="225"/>
      <c r="AV100" s="225"/>
    </row>
    <row r="101" spans="1:48" ht="12.75" hidden="1" customHeight="1" x14ac:dyDescent="0.25">
      <c r="B101" s="1"/>
      <c r="C101" s="217"/>
      <c r="D101" s="339">
        <v>92</v>
      </c>
      <c r="E101" s="351" t="str">
        <f>IF(DATOS!O112=DATOS!$Q$21,DATOS!E112,"--")</f>
        <v>--</v>
      </c>
      <c r="F101" s="241"/>
      <c r="G101" s="341">
        <f>IF(DATOS!O112=DATOS!$Q$21,DATOS!F112,0)</f>
        <v>0</v>
      </c>
      <c r="H101" s="342">
        <f>IF(DATOS!O112=DATOS!$Q$21,DATOS!G112,0)</f>
        <v>0</v>
      </c>
      <c r="I101" s="342">
        <f t="shared" si="1"/>
        <v>0</v>
      </c>
      <c r="J101" s="241"/>
      <c r="K101" s="341">
        <f t="shared" si="6"/>
        <v>0</v>
      </c>
      <c r="L101" s="343">
        <f t="shared" si="2"/>
        <v>0</v>
      </c>
      <c r="M101" s="342">
        <f t="shared" si="3"/>
        <v>0</v>
      </c>
      <c r="N101" s="241"/>
      <c r="O101" s="341">
        <f t="shared" si="4"/>
        <v>0</v>
      </c>
      <c r="P101" s="343">
        <f t="shared" si="5"/>
        <v>0</v>
      </c>
      <c r="Q101" s="343">
        <f t="shared" si="7"/>
        <v>0</v>
      </c>
      <c r="R101" s="344"/>
      <c r="S101" s="357" t="str">
        <f>IF(DATOS!O112=DATOS!$Q$21,DATOS!I112," -- ")</f>
        <v xml:space="preserve"> -- </v>
      </c>
      <c r="T101" s="353" t="str">
        <f>IF(DATOS!O112=DATOS!$Q$21,DATOS!J112," -- ")</f>
        <v xml:space="preserve"> -- </v>
      </c>
      <c r="U101" s="353" t="str">
        <f>IF(DATOS!O112=DATOS!$Q$21,DATOS!K112," -- ")</f>
        <v xml:space="preserve"> -- </v>
      </c>
      <c r="V101" s="325"/>
      <c r="W101" s="354" t="str">
        <f>IF(DATOS!O112=DATOS!$Q$22,DATOS!E112," -- ")</f>
        <v xml:space="preserve"> -- </v>
      </c>
      <c r="X101" s="348" t="str">
        <f>IF(DATOS!O112=DATOS!$Q$22,DATOS!H112," -- ")</f>
        <v xml:space="preserve"> -- </v>
      </c>
      <c r="Y101" s="325"/>
      <c r="Z101" s="355" t="str">
        <f>IF(DATOS!O112=DATOS!$Q$22,DATOS!I112," -- ")</f>
        <v xml:space="preserve"> -- </v>
      </c>
      <c r="AA101" s="356" t="str">
        <f>IF(DATOS!O112=DATOS!$Q$22,DATOS!J112," -- ")</f>
        <v xml:space="preserve"> -- </v>
      </c>
      <c r="AB101" s="356" t="str">
        <f>IF(DATOS!O112=DATOS!$Q$22,DATOS!K112," -- ")</f>
        <v xml:space="preserve"> -- </v>
      </c>
      <c r="AC101" s="224"/>
      <c r="AD101" s="225"/>
      <c r="AE101" s="225"/>
      <c r="AF101" s="225"/>
      <c r="AG101" s="225"/>
      <c r="AH101" s="225"/>
      <c r="AI101" s="225"/>
      <c r="AJ101" s="225"/>
      <c r="AK101" s="225"/>
      <c r="AL101" s="225"/>
      <c r="AM101" s="225"/>
      <c r="AN101" s="225"/>
      <c r="AO101" s="225"/>
      <c r="AP101" s="225"/>
      <c r="AQ101" s="225"/>
      <c r="AR101" s="225"/>
      <c r="AS101" s="225"/>
      <c r="AT101" s="225"/>
      <c r="AU101" s="225"/>
      <c r="AV101" s="225"/>
    </row>
    <row r="102" spans="1:48" ht="12.75" hidden="1" customHeight="1" x14ac:dyDescent="0.25">
      <c r="B102" s="1"/>
      <c r="C102" s="217"/>
      <c r="D102" s="339">
        <v>93</v>
      </c>
      <c r="E102" s="351" t="str">
        <f>IF(DATOS!O113=DATOS!$Q$21,DATOS!E113,"--")</f>
        <v>--</v>
      </c>
      <c r="F102" s="241"/>
      <c r="G102" s="341">
        <f>IF(DATOS!O113=DATOS!$Q$21,DATOS!F113,0)</f>
        <v>0</v>
      </c>
      <c r="H102" s="342">
        <f>IF(DATOS!O113=DATOS!$Q$21,DATOS!G113,0)</f>
        <v>0</v>
      </c>
      <c r="I102" s="342">
        <f t="shared" si="1"/>
        <v>0</v>
      </c>
      <c r="J102" s="241"/>
      <c r="K102" s="341">
        <f t="shared" si="6"/>
        <v>0</v>
      </c>
      <c r="L102" s="343">
        <f t="shared" si="2"/>
        <v>0</v>
      </c>
      <c r="M102" s="342">
        <f t="shared" si="3"/>
        <v>0</v>
      </c>
      <c r="N102" s="241"/>
      <c r="O102" s="341">
        <f t="shared" si="4"/>
        <v>0</v>
      </c>
      <c r="P102" s="343">
        <f t="shared" si="5"/>
        <v>0</v>
      </c>
      <c r="Q102" s="343">
        <f t="shared" si="7"/>
        <v>0</v>
      </c>
      <c r="R102" s="344"/>
      <c r="S102" s="357" t="str">
        <f>IF(DATOS!O113=DATOS!$Q$21,DATOS!I113," -- ")</f>
        <v xml:space="preserve"> -- </v>
      </c>
      <c r="T102" s="353" t="str">
        <f>IF(DATOS!O113=DATOS!$Q$21,DATOS!J113," -- ")</f>
        <v xml:space="preserve"> -- </v>
      </c>
      <c r="U102" s="353" t="str">
        <f>IF(DATOS!O113=DATOS!$Q$21,DATOS!K113," -- ")</f>
        <v xml:space="preserve"> -- </v>
      </c>
      <c r="V102" s="325"/>
      <c r="W102" s="354" t="str">
        <f>IF(DATOS!O113=DATOS!$Q$22,DATOS!E113," -- ")</f>
        <v xml:space="preserve"> -- </v>
      </c>
      <c r="X102" s="348" t="str">
        <f>IF(DATOS!O113=DATOS!$Q$22,DATOS!H113," -- ")</f>
        <v xml:space="preserve"> -- </v>
      </c>
      <c r="Y102" s="325"/>
      <c r="Z102" s="355" t="str">
        <f>IF(DATOS!O113=DATOS!$Q$22,DATOS!I113," -- ")</f>
        <v xml:space="preserve"> -- </v>
      </c>
      <c r="AA102" s="356" t="str">
        <f>IF(DATOS!O113=DATOS!$Q$22,DATOS!J113," -- ")</f>
        <v xml:space="preserve"> -- </v>
      </c>
      <c r="AB102" s="356" t="str">
        <f>IF(DATOS!O113=DATOS!$Q$22,DATOS!K113," -- ")</f>
        <v xml:space="preserve"> -- </v>
      </c>
      <c r="AC102" s="224"/>
      <c r="AD102" s="225"/>
      <c r="AE102" s="225"/>
      <c r="AF102" s="225"/>
      <c r="AG102" s="225"/>
      <c r="AH102" s="225"/>
      <c r="AI102" s="225"/>
      <c r="AJ102" s="225"/>
      <c r="AK102" s="225"/>
      <c r="AL102" s="225"/>
      <c r="AM102" s="225"/>
      <c r="AN102" s="225"/>
      <c r="AO102" s="225"/>
      <c r="AP102" s="225"/>
      <c r="AQ102" s="225"/>
      <c r="AR102" s="225"/>
      <c r="AS102" s="225"/>
      <c r="AT102" s="225"/>
      <c r="AU102" s="225"/>
      <c r="AV102" s="225"/>
    </row>
    <row r="103" spans="1:48" ht="12.75" hidden="1" customHeight="1" x14ac:dyDescent="0.25">
      <c r="B103" s="1"/>
      <c r="C103" s="217"/>
      <c r="D103" s="339">
        <v>94</v>
      </c>
      <c r="E103" s="351" t="str">
        <f>IF(DATOS!O114=DATOS!$Q$21,DATOS!E114,"--")</f>
        <v>--</v>
      </c>
      <c r="F103" s="241"/>
      <c r="G103" s="341">
        <f>IF(DATOS!O114=DATOS!$Q$21,DATOS!F114,0)</f>
        <v>0</v>
      </c>
      <c r="H103" s="342">
        <f>IF(DATOS!O114=DATOS!$Q$21,DATOS!G114,0)</f>
        <v>0</v>
      </c>
      <c r="I103" s="342">
        <f t="shared" si="1"/>
        <v>0</v>
      </c>
      <c r="J103" s="241"/>
      <c r="K103" s="341">
        <f t="shared" si="6"/>
        <v>0</v>
      </c>
      <c r="L103" s="343">
        <f t="shared" si="2"/>
        <v>0</v>
      </c>
      <c r="M103" s="342">
        <f t="shared" si="3"/>
        <v>0</v>
      </c>
      <c r="N103" s="241"/>
      <c r="O103" s="341">
        <f t="shared" si="4"/>
        <v>0</v>
      </c>
      <c r="P103" s="343">
        <f t="shared" si="5"/>
        <v>0</v>
      </c>
      <c r="Q103" s="343">
        <f t="shared" si="7"/>
        <v>0</v>
      </c>
      <c r="R103" s="344"/>
      <c r="S103" s="357" t="str">
        <f>IF(DATOS!O114=DATOS!$Q$21,DATOS!I114," -- ")</f>
        <v xml:space="preserve"> -- </v>
      </c>
      <c r="T103" s="353" t="str">
        <f>IF(DATOS!O114=DATOS!$Q$21,DATOS!J114," -- ")</f>
        <v xml:space="preserve"> -- </v>
      </c>
      <c r="U103" s="353" t="str">
        <f>IF(DATOS!O114=DATOS!$Q$21,DATOS!K114," -- ")</f>
        <v xml:space="preserve"> -- </v>
      </c>
      <c r="V103" s="325"/>
      <c r="W103" s="354" t="str">
        <f>IF(DATOS!O114=DATOS!$Q$22,DATOS!E114," -- ")</f>
        <v xml:space="preserve"> -- </v>
      </c>
      <c r="X103" s="348" t="str">
        <f>IF(DATOS!O114=DATOS!$Q$22,DATOS!H114," -- ")</f>
        <v xml:space="preserve"> -- </v>
      </c>
      <c r="Y103" s="325"/>
      <c r="Z103" s="355" t="str">
        <f>IF(DATOS!O114=DATOS!$Q$22,DATOS!I114," -- ")</f>
        <v xml:space="preserve"> -- </v>
      </c>
      <c r="AA103" s="356" t="str">
        <f>IF(DATOS!O114=DATOS!$Q$22,DATOS!J114," -- ")</f>
        <v xml:space="preserve"> -- </v>
      </c>
      <c r="AB103" s="356" t="str">
        <f>IF(DATOS!O114=DATOS!$Q$22,DATOS!K114," -- ")</f>
        <v xml:space="preserve"> -- </v>
      </c>
      <c r="AC103" s="224"/>
      <c r="AD103" s="225"/>
      <c r="AE103" s="225"/>
      <c r="AF103" s="225"/>
      <c r="AG103" s="225"/>
      <c r="AH103" s="225"/>
      <c r="AI103" s="225"/>
      <c r="AJ103" s="225"/>
      <c r="AK103" s="225"/>
      <c r="AL103" s="225"/>
      <c r="AM103" s="225"/>
      <c r="AN103" s="225"/>
      <c r="AO103" s="225"/>
      <c r="AP103" s="225"/>
      <c r="AQ103" s="225"/>
      <c r="AR103" s="225"/>
      <c r="AS103" s="225"/>
      <c r="AT103" s="225"/>
      <c r="AU103" s="225"/>
      <c r="AV103" s="225"/>
    </row>
    <row r="104" spans="1:48" ht="12.75" hidden="1" customHeight="1" x14ac:dyDescent="0.25">
      <c r="B104" s="1"/>
      <c r="C104" s="217"/>
      <c r="D104" s="339">
        <v>95</v>
      </c>
      <c r="E104" s="351" t="str">
        <f>IF(DATOS!O115=DATOS!$Q$21,DATOS!E115,"--")</f>
        <v>--</v>
      </c>
      <c r="F104" s="241"/>
      <c r="G104" s="341">
        <f>IF(DATOS!O115=DATOS!$Q$21,DATOS!F115,0)</f>
        <v>0</v>
      </c>
      <c r="H104" s="342">
        <f>IF(DATOS!O115=DATOS!$Q$21,DATOS!G115,0)</f>
        <v>0</v>
      </c>
      <c r="I104" s="342">
        <f t="shared" si="1"/>
        <v>0</v>
      </c>
      <c r="J104" s="241"/>
      <c r="K104" s="341">
        <f t="shared" si="6"/>
        <v>0</v>
      </c>
      <c r="L104" s="343">
        <f t="shared" si="2"/>
        <v>0</v>
      </c>
      <c r="M104" s="342">
        <f t="shared" si="3"/>
        <v>0</v>
      </c>
      <c r="N104" s="241"/>
      <c r="O104" s="341">
        <f t="shared" si="4"/>
        <v>0</v>
      </c>
      <c r="P104" s="343">
        <f t="shared" si="5"/>
        <v>0</v>
      </c>
      <c r="Q104" s="343">
        <f t="shared" si="7"/>
        <v>0</v>
      </c>
      <c r="R104" s="344"/>
      <c r="S104" s="357" t="str">
        <f>IF(DATOS!O115=DATOS!$Q$21,DATOS!I115," -- ")</f>
        <v xml:space="preserve"> -- </v>
      </c>
      <c r="T104" s="353" t="str">
        <f>IF(DATOS!O115=DATOS!$Q$21,DATOS!J115," -- ")</f>
        <v xml:space="preserve"> -- </v>
      </c>
      <c r="U104" s="353" t="str">
        <f>IF(DATOS!O115=DATOS!$Q$21,DATOS!K115," -- ")</f>
        <v xml:space="preserve"> -- </v>
      </c>
      <c r="V104" s="325"/>
      <c r="W104" s="354" t="str">
        <f>IF(DATOS!O115=DATOS!$Q$22,DATOS!E115," -- ")</f>
        <v xml:space="preserve"> -- </v>
      </c>
      <c r="X104" s="348" t="str">
        <f>IF(DATOS!O115=DATOS!$Q$22,DATOS!H115," -- ")</f>
        <v xml:space="preserve"> -- </v>
      </c>
      <c r="Y104" s="325"/>
      <c r="Z104" s="355" t="str">
        <f>IF(DATOS!O115=DATOS!$Q$22,DATOS!I115," -- ")</f>
        <v xml:space="preserve"> -- </v>
      </c>
      <c r="AA104" s="356" t="str">
        <f>IF(DATOS!O115=DATOS!$Q$22,DATOS!J115," -- ")</f>
        <v xml:space="preserve"> -- </v>
      </c>
      <c r="AB104" s="356" t="str">
        <f>IF(DATOS!O115=DATOS!$Q$22,DATOS!K115," -- ")</f>
        <v xml:space="preserve"> -- </v>
      </c>
      <c r="AC104" s="224"/>
      <c r="AD104" s="225"/>
      <c r="AE104" s="225"/>
      <c r="AF104" s="225"/>
      <c r="AG104" s="225"/>
      <c r="AH104" s="225"/>
      <c r="AI104" s="225"/>
      <c r="AJ104" s="225"/>
      <c r="AK104" s="225"/>
      <c r="AL104" s="225"/>
      <c r="AM104" s="225"/>
      <c r="AN104" s="225"/>
      <c r="AO104" s="225"/>
      <c r="AP104" s="225"/>
      <c r="AQ104" s="225"/>
      <c r="AR104" s="225"/>
      <c r="AS104" s="225"/>
      <c r="AT104" s="225"/>
      <c r="AU104" s="225"/>
      <c r="AV104" s="225"/>
    </row>
    <row r="105" spans="1:48" ht="12.75" hidden="1" customHeight="1" x14ac:dyDescent="0.25">
      <c r="B105" s="1"/>
      <c r="C105" s="217"/>
      <c r="D105" s="339">
        <v>96</v>
      </c>
      <c r="E105" s="351" t="str">
        <f>IF(DATOS!O116=DATOS!$Q$21,DATOS!E116,"--")</f>
        <v>--</v>
      </c>
      <c r="F105" s="241"/>
      <c r="G105" s="341">
        <f>IF(DATOS!O116=DATOS!$Q$21,DATOS!F116,0)</f>
        <v>0</v>
      </c>
      <c r="H105" s="342">
        <f>IF(DATOS!O116=DATOS!$Q$21,DATOS!G116,0)</f>
        <v>0</v>
      </c>
      <c r="I105" s="342">
        <f t="shared" si="1"/>
        <v>0</v>
      </c>
      <c r="J105" s="241"/>
      <c r="K105" s="341">
        <f t="shared" si="6"/>
        <v>0</v>
      </c>
      <c r="L105" s="343">
        <f t="shared" si="2"/>
        <v>0</v>
      </c>
      <c r="M105" s="342">
        <f t="shared" si="3"/>
        <v>0</v>
      </c>
      <c r="N105" s="241"/>
      <c r="O105" s="341">
        <f t="shared" si="4"/>
        <v>0</v>
      </c>
      <c r="P105" s="343">
        <f t="shared" si="5"/>
        <v>0</v>
      </c>
      <c r="Q105" s="343">
        <f t="shared" si="7"/>
        <v>0</v>
      </c>
      <c r="R105" s="344"/>
      <c r="S105" s="357" t="str">
        <f>IF(DATOS!O116=DATOS!$Q$21,DATOS!I116," -- ")</f>
        <v xml:space="preserve"> -- </v>
      </c>
      <c r="T105" s="353" t="str">
        <f>IF(DATOS!O116=DATOS!$Q$21,DATOS!J116," -- ")</f>
        <v xml:space="preserve"> -- </v>
      </c>
      <c r="U105" s="353" t="str">
        <f>IF(DATOS!O116=DATOS!$Q$21,DATOS!K116," -- ")</f>
        <v xml:space="preserve"> -- </v>
      </c>
      <c r="V105" s="325"/>
      <c r="W105" s="354" t="str">
        <f>IF(DATOS!O116=DATOS!$Q$22,DATOS!E116," -- ")</f>
        <v xml:space="preserve"> -- </v>
      </c>
      <c r="X105" s="348" t="str">
        <f>IF(DATOS!O116=DATOS!$Q$22,DATOS!H116," -- ")</f>
        <v xml:space="preserve"> -- </v>
      </c>
      <c r="Y105" s="325"/>
      <c r="Z105" s="355" t="str">
        <f>IF(DATOS!O116=DATOS!$Q$22,DATOS!I116," -- ")</f>
        <v xml:space="preserve"> -- </v>
      </c>
      <c r="AA105" s="356" t="str">
        <f>IF(DATOS!O116=DATOS!$Q$22,DATOS!J116," -- ")</f>
        <v xml:space="preserve"> -- </v>
      </c>
      <c r="AB105" s="356" t="str">
        <f>IF(DATOS!O116=DATOS!$Q$22,DATOS!K116," -- ")</f>
        <v xml:space="preserve"> -- </v>
      </c>
      <c r="AC105" s="224"/>
      <c r="AD105" s="225"/>
      <c r="AE105" s="225"/>
      <c r="AF105" s="225"/>
      <c r="AG105" s="225"/>
      <c r="AH105" s="225"/>
      <c r="AI105" s="225"/>
      <c r="AJ105" s="225"/>
      <c r="AK105" s="225"/>
      <c r="AL105" s="225"/>
      <c r="AM105" s="225"/>
      <c r="AN105" s="225"/>
      <c r="AO105" s="225"/>
      <c r="AP105" s="225"/>
      <c r="AQ105" s="225"/>
      <c r="AR105" s="225"/>
      <c r="AS105" s="225"/>
      <c r="AT105" s="225"/>
      <c r="AU105" s="225"/>
      <c r="AV105" s="225"/>
    </row>
    <row r="106" spans="1:48" ht="12.75" hidden="1" customHeight="1" x14ac:dyDescent="0.25">
      <c r="B106" s="1"/>
      <c r="C106" s="217"/>
      <c r="D106" s="339">
        <v>97</v>
      </c>
      <c r="E106" s="351" t="str">
        <f>IF(DATOS!O117=DATOS!$Q$21,DATOS!E117,"--")</f>
        <v>--</v>
      </c>
      <c r="F106" s="241"/>
      <c r="G106" s="341">
        <f>IF(DATOS!O117=DATOS!$Q$21,DATOS!F117,0)</f>
        <v>0</v>
      </c>
      <c r="H106" s="342">
        <f>IF(DATOS!O117=DATOS!$Q$21,DATOS!G117,0)</f>
        <v>0</v>
      </c>
      <c r="I106" s="342">
        <f t="shared" si="1"/>
        <v>0</v>
      </c>
      <c r="J106" s="241"/>
      <c r="K106" s="341">
        <f t="shared" si="6"/>
        <v>0</v>
      </c>
      <c r="L106" s="343">
        <f t="shared" si="2"/>
        <v>0</v>
      </c>
      <c r="M106" s="342">
        <f t="shared" si="3"/>
        <v>0</v>
      </c>
      <c r="N106" s="241"/>
      <c r="O106" s="341">
        <f t="shared" si="4"/>
        <v>0</v>
      </c>
      <c r="P106" s="343">
        <f t="shared" si="5"/>
        <v>0</v>
      </c>
      <c r="Q106" s="343">
        <f t="shared" si="7"/>
        <v>0</v>
      </c>
      <c r="R106" s="344"/>
      <c r="S106" s="357" t="str">
        <f>IF(DATOS!O117=DATOS!$Q$21,DATOS!I117," -- ")</f>
        <v xml:space="preserve"> -- </v>
      </c>
      <c r="T106" s="353" t="str">
        <f>IF(DATOS!O117=DATOS!$Q$21,DATOS!J117," -- ")</f>
        <v xml:space="preserve"> -- </v>
      </c>
      <c r="U106" s="353" t="str">
        <f>IF(DATOS!O117=DATOS!$Q$21,DATOS!K117," -- ")</f>
        <v xml:space="preserve"> -- </v>
      </c>
      <c r="V106" s="325"/>
      <c r="W106" s="354" t="str">
        <f>IF(DATOS!O117=DATOS!$Q$22,DATOS!E117," -- ")</f>
        <v xml:space="preserve"> -- </v>
      </c>
      <c r="X106" s="348" t="str">
        <f>IF(DATOS!O117=DATOS!$Q$22,DATOS!H117," -- ")</f>
        <v xml:space="preserve"> -- </v>
      </c>
      <c r="Y106" s="325"/>
      <c r="Z106" s="355" t="str">
        <f>IF(DATOS!O117=DATOS!$Q$22,DATOS!I117," -- ")</f>
        <v xml:space="preserve"> -- </v>
      </c>
      <c r="AA106" s="356" t="str">
        <f>IF(DATOS!O117=DATOS!$Q$22,DATOS!J117," -- ")</f>
        <v xml:space="preserve"> -- </v>
      </c>
      <c r="AB106" s="356" t="str">
        <f>IF(DATOS!O117=DATOS!$Q$22,DATOS!K117," -- ")</f>
        <v xml:space="preserve"> -- </v>
      </c>
      <c r="AC106" s="224"/>
      <c r="AD106" s="225"/>
      <c r="AE106" s="225"/>
      <c r="AF106" s="225"/>
      <c r="AG106" s="225"/>
      <c r="AH106" s="225"/>
      <c r="AI106" s="225"/>
      <c r="AJ106" s="225"/>
      <c r="AK106" s="225"/>
      <c r="AL106" s="225"/>
      <c r="AM106" s="225"/>
      <c r="AN106" s="225"/>
      <c r="AO106" s="225"/>
      <c r="AP106" s="225"/>
      <c r="AQ106" s="225"/>
      <c r="AR106" s="225"/>
      <c r="AS106" s="225"/>
      <c r="AT106" s="225"/>
      <c r="AU106" s="225"/>
      <c r="AV106" s="225"/>
    </row>
    <row r="107" spans="1:48" ht="12.75" hidden="1" customHeight="1" x14ac:dyDescent="0.25">
      <c r="B107" s="1"/>
      <c r="C107" s="217"/>
      <c r="D107" s="339">
        <v>98</v>
      </c>
      <c r="E107" s="351" t="str">
        <f>IF(DATOS!O118=DATOS!$Q$21,DATOS!E118,"--")</f>
        <v>--</v>
      </c>
      <c r="F107" s="241"/>
      <c r="G107" s="341">
        <f>IF(DATOS!O118=DATOS!$Q$21,DATOS!F118,0)</f>
        <v>0</v>
      </c>
      <c r="H107" s="342">
        <f>IF(DATOS!O118=DATOS!$Q$21,DATOS!G118,0)</f>
        <v>0</v>
      </c>
      <c r="I107" s="342">
        <f t="shared" si="1"/>
        <v>0</v>
      </c>
      <c r="J107" s="241"/>
      <c r="K107" s="341">
        <f t="shared" si="6"/>
        <v>0</v>
      </c>
      <c r="L107" s="343">
        <f t="shared" si="2"/>
        <v>0</v>
      </c>
      <c r="M107" s="342">
        <f t="shared" si="3"/>
        <v>0</v>
      </c>
      <c r="N107" s="241"/>
      <c r="O107" s="341">
        <f t="shared" si="4"/>
        <v>0</v>
      </c>
      <c r="P107" s="343">
        <f t="shared" si="5"/>
        <v>0</v>
      </c>
      <c r="Q107" s="343">
        <f t="shared" si="7"/>
        <v>0</v>
      </c>
      <c r="R107" s="344"/>
      <c r="S107" s="357" t="str">
        <f>IF(DATOS!O118=DATOS!$Q$21,DATOS!I118," -- ")</f>
        <v xml:space="preserve"> -- </v>
      </c>
      <c r="T107" s="353" t="str">
        <f>IF(DATOS!O118=DATOS!$Q$21,DATOS!J118," -- ")</f>
        <v xml:space="preserve"> -- </v>
      </c>
      <c r="U107" s="353" t="str">
        <f>IF(DATOS!O118=DATOS!$Q$21,DATOS!K118," -- ")</f>
        <v xml:space="preserve"> -- </v>
      </c>
      <c r="V107" s="325"/>
      <c r="W107" s="354" t="str">
        <f>IF(DATOS!O118=DATOS!$Q$22,DATOS!E118," -- ")</f>
        <v xml:space="preserve"> -- </v>
      </c>
      <c r="X107" s="348" t="str">
        <f>IF(DATOS!O118=DATOS!$Q$22,DATOS!H118," -- ")</f>
        <v xml:space="preserve"> -- </v>
      </c>
      <c r="Y107" s="325"/>
      <c r="Z107" s="355" t="str">
        <f>IF(DATOS!O118=DATOS!$Q$22,DATOS!I118," -- ")</f>
        <v xml:space="preserve"> -- </v>
      </c>
      <c r="AA107" s="356" t="str">
        <f>IF(DATOS!O118=DATOS!$Q$22,DATOS!J118," -- ")</f>
        <v xml:space="preserve"> -- </v>
      </c>
      <c r="AB107" s="356" t="str">
        <f>IF(DATOS!O118=DATOS!$Q$22,DATOS!K118," -- ")</f>
        <v xml:space="preserve"> -- </v>
      </c>
      <c r="AC107" s="224"/>
      <c r="AD107" s="225"/>
      <c r="AE107" s="225"/>
      <c r="AF107" s="225"/>
      <c r="AG107" s="225"/>
      <c r="AH107" s="225"/>
      <c r="AI107" s="225"/>
      <c r="AJ107" s="225"/>
      <c r="AK107" s="225"/>
      <c r="AL107" s="225"/>
      <c r="AM107" s="225"/>
      <c r="AN107" s="225"/>
      <c r="AO107" s="225"/>
      <c r="AP107" s="225"/>
      <c r="AQ107" s="225"/>
      <c r="AR107" s="225"/>
      <c r="AS107" s="225"/>
      <c r="AT107" s="225"/>
      <c r="AU107" s="225"/>
      <c r="AV107" s="225"/>
    </row>
    <row r="108" spans="1:48" ht="12.75" hidden="1" customHeight="1" x14ac:dyDescent="0.25">
      <c r="B108" s="1"/>
      <c r="C108" s="217"/>
      <c r="D108" s="339">
        <v>99</v>
      </c>
      <c r="E108" s="351" t="str">
        <f>IF(DATOS!O119=DATOS!$Q$21,DATOS!E119,"--")</f>
        <v>--</v>
      </c>
      <c r="F108" s="241"/>
      <c r="G108" s="341">
        <f>IF(DATOS!O119=DATOS!$Q$21,DATOS!F119,0)</f>
        <v>0</v>
      </c>
      <c r="H108" s="342">
        <f>IF(DATOS!O119=DATOS!$Q$21,DATOS!G119,0)</f>
        <v>0</v>
      </c>
      <c r="I108" s="342">
        <f t="shared" si="1"/>
        <v>0</v>
      </c>
      <c r="J108" s="241"/>
      <c r="K108" s="341">
        <f t="shared" si="6"/>
        <v>0</v>
      </c>
      <c r="L108" s="343">
        <f t="shared" si="2"/>
        <v>0</v>
      </c>
      <c r="M108" s="342">
        <f t="shared" si="3"/>
        <v>0</v>
      </c>
      <c r="N108" s="241"/>
      <c r="O108" s="341">
        <f t="shared" si="4"/>
        <v>0</v>
      </c>
      <c r="P108" s="343">
        <f t="shared" si="5"/>
        <v>0</v>
      </c>
      <c r="Q108" s="343">
        <f t="shared" si="7"/>
        <v>0</v>
      </c>
      <c r="R108" s="344"/>
      <c r="S108" s="357" t="str">
        <f>IF(DATOS!O119=DATOS!$Q$21,DATOS!I119," -- ")</f>
        <v xml:space="preserve"> -- </v>
      </c>
      <c r="T108" s="353" t="str">
        <f>IF(DATOS!O119=DATOS!$Q$21,DATOS!J119," -- ")</f>
        <v xml:space="preserve"> -- </v>
      </c>
      <c r="U108" s="353" t="str">
        <f>IF(DATOS!O119=DATOS!$Q$21,DATOS!K119," -- ")</f>
        <v xml:space="preserve"> -- </v>
      </c>
      <c r="V108" s="325"/>
      <c r="W108" s="354" t="str">
        <f>IF(DATOS!O119=DATOS!$Q$22,DATOS!E119," -- ")</f>
        <v xml:space="preserve"> -- </v>
      </c>
      <c r="X108" s="348" t="str">
        <f>IF(DATOS!O119=DATOS!$Q$22,DATOS!H119," -- ")</f>
        <v xml:space="preserve"> -- </v>
      </c>
      <c r="Y108" s="325"/>
      <c r="Z108" s="355" t="str">
        <f>IF(DATOS!O119=DATOS!$Q$22,DATOS!I119," -- ")</f>
        <v xml:space="preserve"> -- </v>
      </c>
      <c r="AA108" s="356" t="str">
        <f>IF(DATOS!O119=DATOS!$Q$22,DATOS!J119," -- ")</f>
        <v xml:space="preserve"> -- </v>
      </c>
      <c r="AB108" s="356" t="str">
        <f>IF(DATOS!O119=DATOS!$Q$22,DATOS!K119," -- ")</f>
        <v xml:space="preserve"> -- </v>
      </c>
      <c r="AC108" s="224"/>
      <c r="AD108" s="225"/>
      <c r="AE108" s="225"/>
      <c r="AF108" s="225"/>
      <c r="AG108" s="225"/>
      <c r="AH108" s="225"/>
      <c r="AI108" s="225"/>
      <c r="AJ108" s="225"/>
      <c r="AK108" s="225"/>
      <c r="AL108" s="225"/>
      <c r="AM108" s="225"/>
      <c r="AN108" s="225"/>
      <c r="AO108" s="225"/>
      <c r="AP108" s="225"/>
      <c r="AQ108" s="225"/>
      <c r="AR108" s="225"/>
      <c r="AS108" s="225"/>
      <c r="AT108" s="225"/>
      <c r="AU108" s="225"/>
      <c r="AV108" s="225"/>
    </row>
    <row r="109" spans="1:48" ht="12.75" customHeight="1" x14ac:dyDescent="0.25">
      <c r="B109" s="1"/>
      <c r="C109" s="217"/>
      <c r="D109" s="339">
        <v>100</v>
      </c>
      <c r="E109" s="351" t="str">
        <f>IF(DATOS!O120=DATOS!$Q$21,DATOS!E120,"--")</f>
        <v>--</v>
      </c>
      <c r="F109" s="241"/>
      <c r="G109" s="341">
        <f>IF(DATOS!O120=DATOS!$Q$21,DATOS!F120,0)</f>
        <v>0</v>
      </c>
      <c r="H109" s="342">
        <f>IF(DATOS!O120=DATOS!$Q$21,DATOS!G120,0)</f>
        <v>0</v>
      </c>
      <c r="I109" s="342">
        <f t="shared" si="1"/>
        <v>0</v>
      </c>
      <c r="J109" s="241"/>
      <c r="K109" s="341">
        <f t="shared" si="6"/>
        <v>0</v>
      </c>
      <c r="L109" s="343">
        <f t="shared" si="2"/>
        <v>0</v>
      </c>
      <c r="M109" s="342">
        <f t="shared" si="3"/>
        <v>0</v>
      </c>
      <c r="N109" s="241"/>
      <c r="O109" s="341">
        <f t="shared" si="4"/>
        <v>0</v>
      </c>
      <c r="P109" s="343">
        <f t="shared" si="5"/>
        <v>0</v>
      </c>
      <c r="Q109" s="343">
        <f t="shared" si="7"/>
        <v>0</v>
      </c>
      <c r="R109" s="344"/>
      <c r="S109" s="357" t="str">
        <f>IF(DATOS!O120=DATOS!$Q$21,DATOS!I120," -- ")</f>
        <v xml:space="preserve"> -- </v>
      </c>
      <c r="T109" s="353" t="str">
        <f>IF(DATOS!O120=DATOS!$Q$21,DATOS!J120," -- ")</f>
        <v xml:space="preserve"> -- </v>
      </c>
      <c r="U109" s="353" t="str">
        <f>IF(DATOS!O120=DATOS!$Q$21,DATOS!K120," -- ")</f>
        <v xml:space="preserve"> -- </v>
      </c>
      <c r="V109" s="325"/>
      <c r="W109" s="354" t="str">
        <f>IF(DATOS!O120=DATOS!$Q$22,DATOS!E120," -- ")</f>
        <v xml:space="preserve"> -- </v>
      </c>
      <c r="X109" s="348" t="str">
        <f>IF(DATOS!O120=DATOS!$Q$22,DATOS!H120," -- ")</f>
        <v xml:space="preserve"> -- </v>
      </c>
      <c r="Y109" s="325"/>
      <c r="Z109" s="355" t="str">
        <f>IF(DATOS!O120=DATOS!$Q$22,DATOS!I120," -- ")</f>
        <v xml:space="preserve"> -- </v>
      </c>
      <c r="AA109" s="356" t="str">
        <f>IF(DATOS!O120=DATOS!$Q$22,DATOS!J120," -- ")</f>
        <v xml:space="preserve"> -- </v>
      </c>
      <c r="AB109" s="356" t="str">
        <f>IF(DATOS!O120=DATOS!$Q$22,DATOS!K120," -- ")</f>
        <v xml:space="preserve"> -- </v>
      </c>
      <c r="AC109" s="224"/>
      <c r="AD109" s="225"/>
      <c r="AE109" s="225"/>
      <c r="AF109" s="225"/>
      <c r="AG109" s="225"/>
      <c r="AH109" s="225"/>
      <c r="AI109" s="225"/>
      <c r="AJ109" s="225"/>
      <c r="AK109" s="225"/>
      <c r="AL109" s="225"/>
      <c r="AM109" s="225"/>
      <c r="AN109" s="225"/>
      <c r="AO109" s="225"/>
      <c r="AP109" s="225"/>
      <c r="AQ109" s="225"/>
      <c r="AR109" s="225"/>
      <c r="AS109" s="225"/>
      <c r="AT109" s="225"/>
      <c r="AU109" s="225"/>
      <c r="AV109" s="225"/>
    </row>
    <row r="110" spans="1:48" ht="15.75" customHeight="1" x14ac:dyDescent="0.25">
      <c r="A110" s="23"/>
      <c r="B110" s="23"/>
      <c r="C110" s="259"/>
      <c r="D110" s="359"/>
      <c r="E110" s="360"/>
      <c r="F110" s="361"/>
      <c r="G110" s="362">
        <f>SUM(G9:G109)</f>
        <v>0</v>
      </c>
      <c r="H110" s="363"/>
      <c r="I110" s="364">
        <f>SUM(I10:I109)</f>
        <v>0</v>
      </c>
      <c r="J110" s="361"/>
      <c r="K110" s="362">
        <f>SUM(K9:K109)</f>
        <v>0</v>
      </c>
      <c r="L110" s="365"/>
      <c r="M110" s="364">
        <f>SUM(M9:M109)</f>
        <v>0</v>
      </c>
      <c r="N110" s="366"/>
      <c r="O110" s="362">
        <f>+O9+G110-K110</f>
        <v>0</v>
      </c>
      <c r="P110" s="367"/>
      <c r="Q110" s="364">
        <f>+Q9+I110-M110</f>
        <v>0</v>
      </c>
      <c r="R110" s="368"/>
      <c r="S110" s="369"/>
      <c r="T110" s="369"/>
      <c r="U110" s="369"/>
      <c r="V110" s="370"/>
      <c r="W110" s="371"/>
      <c r="X110" s="372">
        <f>SUM(X9:X109)</f>
        <v>0</v>
      </c>
      <c r="Y110" s="370"/>
      <c r="Z110" s="370"/>
      <c r="AA110" s="370"/>
      <c r="AB110" s="370"/>
      <c r="AC110" s="271"/>
      <c r="AD110" s="272"/>
      <c r="AE110" s="272"/>
      <c r="AF110" s="272"/>
      <c r="AG110" s="272"/>
      <c r="AH110" s="272"/>
      <c r="AI110" s="272"/>
      <c r="AJ110" s="272"/>
      <c r="AK110" s="272"/>
      <c r="AL110" s="272"/>
      <c r="AM110" s="272"/>
      <c r="AN110" s="272"/>
      <c r="AO110" s="272"/>
      <c r="AP110" s="272"/>
      <c r="AQ110" s="272"/>
      <c r="AR110" s="272"/>
      <c r="AS110" s="272"/>
      <c r="AT110" s="272"/>
      <c r="AU110" s="272"/>
      <c r="AV110" s="272"/>
    </row>
    <row r="111" spans="1:48" ht="12" customHeight="1" x14ac:dyDescent="0.25">
      <c r="B111" s="1"/>
      <c r="C111" s="88"/>
      <c r="D111" s="143"/>
      <c r="E111" s="143"/>
      <c r="F111" s="143"/>
      <c r="G111" s="143"/>
      <c r="H111" s="143"/>
      <c r="I111" s="143"/>
      <c r="J111" s="143"/>
      <c r="K111" s="143"/>
      <c r="L111" s="143"/>
      <c r="M111" s="273"/>
      <c r="N111" s="210"/>
      <c r="O111" s="57"/>
      <c r="P111" s="57"/>
      <c r="Q111" s="373"/>
      <c r="R111" s="57"/>
      <c r="S111" s="57"/>
      <c r="T111" s="57"/>
      <c r="U111" s="57"/>
      <c r="V111" s="57"/>
      <c r="W111" s="62"/>
      <c r="X111" s="57"/>
      <c r="Y111" s="57"/>
      <c r="Z111" s="57"/>
      <c r="AA111" s="57"/>
      <c r="AB111" s="57"/>
      <c r="AC111" s="96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ht="12.75" customHeight="1" x14ac:dyDescent="0.25">
      <c r="B112" s="1"/>
      <c r="C112" s="88"/>
      <c r="D112" s="275"/>
      <c r="E112" s="276"/>
      <c r="F112" s="276"/>
      <c r="G112" s="277"/>
      <c r="H112" s="278"/>
      <c r="I112" s="277"/>
      <c r="J112" s="277"/>
      <c r="K112" s="277"/>
      <c r="L112" s="278"/>
      <c r="M112" s="279"/>
      <c r="N112" s="374"/>
      <c r="O112" s="281"/>
      <c r="P112" s="57"/>
      <c r="Q112" s="57"/>
      <c r="R112" s="57"/>
      <c r="S112" s="57"/>
      <c r="T112" s="57"/>
      <c r="U112" s="57"/>
      <c r="V112" s="57"/>
      <c r="W112" s="62"/>
      <c r="X112" s="57"/>
      <c r="Y112" s="57"/>
      <c r="Z112" s="57"/>
      <c r="AA112" s="57"/>
      <c r="AB112" s="57"/>
      <c r="AC112" s="96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2:48" ht="12.75" customHeight="1" x14ac:dyDescent="0.25">
      <c r="B113" s="1"/>
      <c r="C113" s="88"/>
      <c r="D113" s="282"/>
      <c r="E113" s="283"/>
      <c r="F113" s="283"/>
      <c r="G113" s="284" t="s">
        <v>114</v>
      </c>
      <c r="H113" s="558" t="s">
        <v>115</v>
      </c>
      <c r="I113" s="560"/>
      <c r="J113" s="189"/>
      <c r="K113" s="558" t="s">
        <v>110</v>
      </c>
      <c r="L113" s="560"/>
      <c r="M113" s="285"/>
      <c r="N113" s="210"/>
      <c r="O113" s="281"/>
      <c r="P113" s="57"/>
      <c r="Q113" s="57"/>
      <c r="R113" s="57"/>
      <c r="S113" s="57"/>
      <c r="T113" s="57"/>
      <c r="U113" s="57"/>
      <c r="V113" s="57"/>
      <c r="W113" s="62"/>
      <c r="X113" s="57"/>
      <c r="Y113" s="57"/>
      <c r="Z113" s="57"/>
      <c r="AA113" s="57"/>
      <c r="AB113" s="57"/>
      <c r="AC113" s="96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2:48" ht="12.75" customHeight="1" x14ac:dyDescent="0.25">
      <c r="B114" s="1"/>
      <c r="C114" s="88"/>
      <c r="D114" s="282"/>
      <c r="E114" s="283"/>
      <c r="F114" s="283"/>
      <c r="G114" s="287"/>
      <c r="H114" s="581">
        <f>+Q9+I110-Q110</f>
        <v>0</v>
      </c>
      <c r="I114" s="560"/>
      <c r="J114" s="288"/>
      <c r="K114" s="581">
        <f>$M$110</f>
        <v>0</v>
      </c>
      <c r="L114" s="560"/>
      <c r="M114" s="285"/>
      <c r="N114" s="210"/>
      <c r="O114" s="281"/>
      <c r="P114" s="57"/>
      <c r="Q114" s="57"/>
      <c r="R114" s="57"/>
      <c r="S114" s="57"/>
      <c r="T114" s="57"/>
      <c r="U114" s="57"/>
      <c r="V114" s="57"/>
      <c r="W114" s="62"/>
      <c r="X114" s="57"/>
      <c r="Y114" s="57"/>
      <c r="Z114" s="57"/>
      <c r="AA114" s="57"/>
      <c r="AB114" s="57"/>
      <c r="AC114" s="96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2:48" ht="12.75" customHeight="1" x14ac:dyDescent="0.25">
      <c r="C115" s="180"/>
      <c r="D115" s="282"/>
      <c r="E115" s="283"/>
      <c r="F115" s="283"/>
      <c r="G115" s="287"/>
      <c r="H115" s="289"/>
      <c r="I115" s="289"/>
      <c r="J115" s="289"/>
      <c r="K115" s="289"/>
      <c r="L115" s="289"/>
      <c r="M115" s="290"/>
      <c r="N115" s="291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173"/>
    </row>
    <row r="116" spans="2:48" ht="12.75" customHeight="1" x14ac:dyDescent="0.25">
      <c r="C116" s="180"/>
      <c r="D116" s="282"/>
      <c r="E116" s="283"/>
      <c r="F116" s="283"/>
      <c r="G116" s="287"/>
      <c r="H116" s="558" t="s">
        <v>116</v>
      </c>
      <c r="I116" s="559"/>
      <c r="J116" s="559"/>
      <c r="K116" s="559"/>
      <c r="L116" s="560"/>
      <c r="M116" s="290"/>
      <c r="N116" s="291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173"/>
    </row>
    <row r="117" spans="2:48" ht="12.75" customHeight="1" x14ac:dyDescent="0.25">
      <c r="C117" s="180"/>
      <c r="D117" s="282"/>
      <c r="E117" s="283"/>
      <c r="F117" s="283"/>
      <c r="G117" s="287"/>
      <c r="H117" s="589">
        <f>H114-K114</f>
        <v>0</v>
      </c>
      <c r="I117" s="559"/>
      <c r="J117" s="559"/>
      <c r="K117" s="559"/>
      <c r="L117" s="560"/>
      <c r="M117" s="290"/>
      <c r="N117" s="291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173"/>
    </row>
    <row r="118" spans="2:48" ht="15.75" customHeight="1" x14ac:dyDescent="0.25">
      <c r="C118" s="180"/>
      <c r="D118" s="292"/>
      <c r="E118" s="293"/>
      <c r="F118" s="293"/>
      <c r="G118" s="293"/>
      <c r="H118" s="293"/>
      <c r="I118" s="293"/>
      <c r="J118" s="293"/>
      <c r="K118" s="293"/>
      <c r="L118" s="293"/>
      <c r="M118" s="294"/>
      <c r="N118" s="291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173"/>
    </row>
    <row r="119" spans="2:48" ht="15.75" customHeight="1" x14ac:dyDescent="0.25">
      <c r="C119" s="201"/>
      <c r="D119" s="202"/>
      <c r="E119" s="202"/>
      <c r="F119" s="202"/>
      <c r="G119" s="202"/>
      <c r="H119" s="202"/>
      <c r="I119" s="202"/>
      <c r="J119" s="202"/>
      <c r="K119" s="202"/>
      <c r="L119" s="202"/>
      <c r="M119" s="295"/>
      <c r="N119" s="295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3"/>
    </row>
    <row r="120" spans="2:48" ht="15.75" customHeight="1" x14ac:dyDescent="0.25">
      <c r="M120" s="72"/>
      <c r="N120" s="72"/>
    </row>
    <row r="121" spans="2:48" ht="15.75" customHeight="1" x14ac:dyDescent="0.25">
      <c r="M121" s="72"/>
      <c r="N121" s="72"/>
    </row>
    <row r="122" spans="2:48" ht="15.75" customHeight="1" x14ac:dyDescent="0.25">
      <c r="M122" s="72"/>
      <c r="N122" s="72"/>
    </row>
    <row r="123" spans="2:48" ht="15.75" customHeight="1" x14ac:dyDescent="0.25">
      <c r="M123" s="72"/>
      <c r="N123" s="72"/>
    </row>
    <row r="124" spans="2:48" ht="15.75" customHeight="1" x14ac:dyDescent="0.25">
      <c r="M124" s="72"/>
      <c r="N124" s="72"/>
    </row>
    <row r="125" spans="2:48" ht="15.75" customHeight="1" x14ac:dyDescent="0.25">
      <c r="M125" s="72"/>
      <c r="N125" s="72"/>
    </row>
    <row r="126" spans="2:48" ht="15.75" customHeight="1" x14ac:dyDescent="0.25">
      <c r="M126" s="72"/>
      <c r="N126" s="72"/>
    </row>
    <row r="127" spans="2:48" ht="15.75" customHeight="1" x14ac:dyDescent="0.25">
      <c r="M127" s="72"/>
      <c r="N127" s="72"/>
    </row>
    <row r="128" spans="2:48" ht="15.75" customHeight="1" x14ac:dyDescent="0.25">
      <c r="M128" s="72"/>
      <c r="N128" s="72"/>
    </row>
    <row r="129" spans="13:14" ht="15.75" customHeight="1" x14ac:dyDescent="0.25">
      <c r="M129" s="72"/>
      <c r="N129" s="72"/>
    </row>
    <row r="130" spans="13:14" ht="15.75" customHeight="1" x14ac:dyDescent="0.25">
      <c r="M130" s="72"/>
      <c r="N130" s="72"/>
    </row>
    <row r="131" spans="13:14" ht="15.75" customHeight="1" x14ac:dyDescent="0.25">
      <c r="M131" s="72"/>
      <c r="N131" s="72"/>
    </row>
    <row r="132" spans="13:14" ht="15.75" customHeight="1" x14ac:dyDescent="0.25">
      <c r="M132" s="72"/>
      <c r="N132" s="72"/>
    </row>
    <row r="133" spans="13:14" ht="15.75" customHeight="1" x14ac:dyDescent="0.25">
      <c r="M133" s="72"/>
      <c r="N133" s="72"/>
    </row>
    <row r="134" spans="13:14" ht="15.75" customHeight="1" x14ac:dyDescent="0.25">
      <c r="M134" s="72"/>
      <c r="N134" s="72"/>
    </row>
    <row r="135" spans="13:14" ht="15.75" customHeight="1" x14ac:dyDescent="0.25">
      <c r="M135" s="72"/>
      <c r="N135" s="72"/>
    </row>
    <row r="136" spans="13:14" ht="15.75" customHeight="1" x14ac:dyDescent="0.25">
      <c r="M136" s="72"/>
      <c r="N136" s="72"/>
    </row>
    <row r="137" spans="13:14" ht="15.75" customHeight="1" x14ac:dyDescent="0.25">
      <c r="M137" s="72"/>
      <c r="N137" s="72"/>
    </row>
    <row r="138" spans="13:14" ht="15.75" customHeight="1" x14ac:dyDescent="0.25">
      <c r="M138" s="72"/>
      <c r="N138" s="72"/>
    </row>
    <row r="139" spans="13:14" ht="15.75" customHeight="1" x14ac:dyDescent="0.25">
      <c r="M139" s="72"/>
      <c r="N139" s="72"/>
    </row>
    <row r="140" spans="13:14" ht="15.75" customHeight="1" x14ac:dyDescent="0.25">
      <c r="M140" s="72"/>
      <c r="N140" s="72"/>
    </row>
    <row r="141" spans="13:14" ht="15.75" customHeight="1" x14ac:dyDescent="0.25">
      <c r="M141" s="72"/>
      <c r="N141" s="72"/>
    </row>
    <row r="142" spans="13:14" ht="15.75" customHeight="1" x14ac:dyDescent="0.25">
      <c r="M142" s="72"/>
      <c r="N142" s="72"/>
    </row>
    <row r="143" spans="13:14" ht="15.75" customHeight="1" x14ac:dyDescent="0.25">
      <c r="M143" s="72"/>
      <c r="N143" s="72"/>
    </row>
    <row r="144" spans="13:14" ht="15.75" customHeight="1" x14ac:dyDescent="0.25">
      <c r="M144" s="72"/>
      <c r="N144" s="72"/>
    </row>
    <row r="145" spans="6:14" ht="15.75" customHeight="1" x14ac:dyDescent="0.25">
      <c r="M145" s="72"/>
      <c r="N145" s="72"/>
    </row>
    <row r="146" spans="6:14" ht="15.75" customHeight="1" x14ac:dyDescent="0.25">
      <c r="M146" s="72"/>
      <c r="N146" s="72"/>
    </row>
    <row r="147" spans="6:14" ht="15" customHeight="1" x14ac:dyDescent="0.25">
      <c r="M147" s="72"/>
      <c r="N147" s="72"/>
    </row>
    <row r="148" spans="6:14" ht="12.75" customHeight="1" x14ac:dyDescent="0.25">
      <c r="M148" s="72"/>
      <c r="N148" s="72"/>
    </row>
    <row r="149" spans="6:14" ht="12.75" customHeight="1" x14ac:dyDescent="0.25">
      <c r="F149" s="23"/>
      <c r="M149" s="72"/>
      <c r="N149" s="72"/>
    </row>
    <row r="150" spans="6:14" ht="12.75" customHeight="1" x14ac:dyDescent="0.25">
      <c r="F150" s="296"/>
      <c r="M150" s="72"/>
      <c r="N150" s="72"/>
    </row>
    <row r="151" spans="6:14" ht="12.75" customHeight="1" x14ac:dyDescent="0.25">
      <c r="F151" s="296"/>
      <c r="M151" s="72"/>
      <c r="N151" s="72"/>
    </row>
    <row r="152" spans="6:14" ht="12.75" customHeight="1" x14ac:dyDescent="0.25">
      <c r="F152" s="296"/>
      <c r="M152" s="72"/>
      <c r="N152" s="72"/>
    </row>
    <row r="153" spans="6:14" ht="5.25" customHeight="1" x14ac:dyDescent="0.25">
      <c r="M153" s="72"/>
      <c r="N153" s="72"/>
    </row>
    <row r="154" spans="6:14" ht="12.75" customHeight="1" x14ac:dyDescent="0.25">
      <c r="M154" s="72"/>
      <c r="N154" s="72"/>
    </row>
    <row r="155" spans="6:14" ht="12.75" customHeight="1" x14ac:dyDescent="0.25">
      <c r="M155" s="72"/>
      <c r="N155" s="72"/>
    </row>
    <row r="156" spans="6:14" ht="12.75" customHeight="1" x14ac:dyDescent="0.25">
      <c r="M156" s="72"/>
      <c r="N156" s="72"/>
    </row>
    <row r="157" spans="6:14" ht="12.75" customHeight="1" x14ac:dyDescent="0.25">
      <c r="M157" s="72"/>
      <c r="N157" s="72"/>
    </row>
    <row r="158" spans="6:14" ht="12.75" customHeight="1" x14ac:dyDescent="0.25">
      <c r="M158" s="72"/>
      <c r="N158" s="72"/>
    </row>
    <row r="159" spans="6:14" ht="12.75" customHeight="1" x14ac:dyDescent="0.25">
      <c r="M159" s="72"/>
      <c r="N159" s="72"/>
    </row>
    <row r="160" spans="6:14" ht="12.75" customHeight="1" x14ac:dyDescent="0.25">
      <c r="M160" s="72"/>
      <c r="N160" s="72"/>
    </row>
    <row r="161" spans="13:14" ht="12.75" customHeight="1" x14ac:dyDescent="0.25">
      <c r="M161" s="72"/>
      <c r="N161" s="72"/>
    </row>
    <row r="162" spans="13:14" ht="12.75" customHeight="1" x14ac:dyDescent="0.25">
      <c r="M162" s="72"/>
      <c r="N162" s="72"/>
    </row>
    <row r="163" spans="13:14" ht="12.75" customHeight="1" x14ac:dyDescent="0.25">
      <c r="M163" s="72"/>
      <c r="N163" s="72"/>
    </row>
    <row r="164" spans="13:14" ht="12.75" customHeight="1" x14ac:dyDescent="0.25">
      <c r="M164" s="72"/>
      <c r="N164" s="72"/>
    </row>
    <row r="165" spans="13:14" ht="12.75" customHeight="1" x14ac:dyDescent="0.25">
      <c r="M165" s="72"/>
      <c r="N165" s="72"/>
    </row>
    <row r="166" spans="13:14" ht="12.75" customHeight="1" x14ac:dyDescent="0.25">
      <c r="M166" s="72"/>
      <c r="N166" s="72"/>
    </row>
    <row r="167" spans="13:14" ht="12.75" customHeight="1" x14ac:dyDescent="0.25">
      <c r="M167" s="72"/>
      <c r="N167" s="72"/>
    </row>
    <row r="168" spans="13:14" ht="12.75" customHeight="1" x14ac:dyDescent="0.25">
      <c r="M168" s="72"/>
      <c r="N168" s="72"/>
    </row>
    <row r="169" spans="13:14" ht="15.75" customHeight="1" x14ac:dyDescent="0.25">
      <c r="M169" s="72"/>
      <c r="N169" s="72"/>
    </row>
    <row r="170" spans="13:14" ht="15.75" customHeight="1" x14ac:dyDescent="0.25">
      <c r="M170" s="72"/>
      <c r="N170" s="72"/>
    </row>
    <row r="171" spans="13:14" ht="15.75" customHeight="1" x14ac:dyDescent="0.25">
      <c r="M171" s="72"/>
      <c r="N171" s="72"/>
    </row>
    <row r="172" spans="13:14" ht="15.75" customHeight="1" x14ac:dyDescent="0.25">
      <c r="M172" s="72"/>
      <c r="N172" s="72"/>
    </row>
    <row r="173" spans="13:14" ht="15.75" customHeight="1" x14ac:dyDescent="0.25">
      <c r="M173" s="72"/>
      <c r="N173" s="72"/>
    </row>
    <row r="174" spans="13:14" ht="15.75" customHeight="1" x14ac:dyDescent="0.25">
      <c r="M174" s="72"/>
      <c r="N174" s="72"/>
    </row>
    <row r="175" spans="13:14" ht="15" customHeight="1" x14ac:dyDescent="0.25">
      <c r="M175" s="72"/>
      <c r="N175" s="72"/>
    </row>
    <row r="176" spans="13:14" ht="12.75" customHeight="1" x14ac:dyDescent="0.25">
      <c r="M176" s="72"/>
      <c r="N176" s="72"/>
    </row>
    <row r="177" spans="13:14" ht="15.75" customHeight="1" x14ac:dyDescent="0.25">
      <c r="M177" s="72"/>
      <c r="N177" s="72"/>
    </row>
    <row r="178" spans="13:14" ht="15" customHeight="1" x14ac:dyDescent="0.25">
      <c r="M178" s="72"/>
      <c r="N178" s="72"/>
    </row>
    <row r="179" spans="13:14" ht="12.75" customHeight="1" x14ac:dyDescent="0.25">
      <c r="M179" s="72"/>
      <c r="N179" s="72"/>
    </row>
    <row r="180" spans="13:14" ht="12.75" customHeight="1" x14ac:dyDescent="0.25">
      <c r="M180" s="72"/>
      <c r="N180" s="72"/>
    </row>
    <row r="181" spans="13:14" ht="12.75" customHeight="1" x14ac:dyDescent="0.25">
      <c r="M181" s="72"/>
      <c r="N181" s="72"/>
    </row>
    <row r="182" spans="13:14" ht="12.75" customHeight="1" x14ac:dyDescent="0.25">
      <c r="M182" s="72"/>
      <c r="N182" s="72"/>
    </row>
    <row r="183" spans="13:14" ht="12.75" customHeight="1" x14ac:dyDescent="0.25">
      <c r="M183" s="72"/>
      <c r="N183" s="72"/>
    </row>
    <row r="184" spans="13:14" ht="12.75" customHeight="1" x14ac:dyDescent="0.25">
      <c r="M184" s="72"/>
      <c r="N184" s="72"/>
    </row>
    <row r="185" spans="13:14" ht="15.75" customHeight="1" x14ac:dyDescent="0.25">
      <c r="M185" s="72"/>
      <c r="N185" s="72"/>
    </row>
    <row r="186" spans="13:14" ht="15.75" customHeight="1" x14ac:dyDescent="0.25">
      <c r="M186" s="72"/>
      <c r="N186" s="72"/>
    </row>
    <row r="187" spans="13:14" ht="15" customHeight="1" x14ac:dyDescent="0.25">
      <c r="M187" s="72"/>
      <c r="N187" s="72"/>
    </row>
    <row r="188" spans="13:14" ht="12.75" customHeight="1" x14ac:dyDescent="0.25">
      <c r="M188" s="72"/>
      <c r="N188" s="72"/>
    </row>
    <row r="189" spans="13:14" ht="12.75" customHeight="1" x14ac:dyDescent="0.25">
      <c r="M189" s="72"/>
      <c r="N189" s="72"/>
    </row>
    <row r="190" spans="13:14" ht="12.75" customHeight="1" x14ac:dyDescent="0.25">
      <c r="M190" s="72"/>
      <c r="N190" s="72"/>
    </row>
    <row r="191" spans="13:14" ht="12.75" customHeight="1" x14ac:dyDescent="0.25">
      <c r="M191" s="72"/>
      <c r="N191" s="72"/>
    </row>
    <row r="192" spans="13:14" ht="12.75" customHeight="1" x14ac:dyDescent="0.25">
      <c r="M192" s="72"/>
      <c r="N192" s="72"/>
    </row>
    <row r="193" spans="13:14" ht="12.75" customHeight="1" x14ac:dyDescent="0.25">
      <c r="M193" s="72"/>
      <c r="N193" s="72"/>
    </row>
    <row r="194" spans="13:14" ht="15.75" customHeight="1" x14ac:dyDescent="0.25">
      <c r="M194" s="72"/>
      <c r="N194" s="72"/>
    </row>
    <row r="195" spans="13:14" ht="15.75" customHeight="1" x14ac:dyDescent="0.25">
      <c r="M195" s="72"/>
      <c r="N195" s="72"/>
    </row>
    <row r="196" spans="13:14" ht="15.75" customHeight="1" x14ac:dyDescent="0.25">
      <c r="M196" s="72"/>
      <c r="N196" s="72"/>
    </row>
    <row r="197" spans="13:14" ht="15.75" customHeight="1" x14ac:dyDescent="0.25">
      <c r="M197" s="72"/>
      <c r="N197" s="72"/>
    </row>
    <row r="198" spans="13:14" ht="15.75" customHeight="1" x14ac:dyDescent="0.25">
      <c r="M198" s="72"/>
      <c r="N198" s="72"/>
    </row>
    <row r="199" spans="13:14" ht="15.75" customHeight="1" x14ac:dyDescent="0.25">
      <c r="M199" s="72"/>
      <c r="N199" s="72"/>
    </row>
    <row r="200" spans="13:14" ht="15.75" customHeight="1" x14ac:dyDescent="0.25">
      <c r="M200" s="72"/>
      <c r="N200" s="72"/>
    </row>
    <row r="201" spans="13:14" ht="15.75" customHeight="1" x14ac:dyDescent="0.25">
      <c r="M201" s="72"/>
      <c r="N201" s="72"/>
    </row>
    <row r="202" spans="13:14" ht="15.75" customHeight="1" x14ac:dyDescent="0.25">
      <c r="M202" s="72"/>
      <c r="N202" s="72"/>
    </row>
    <row r="203" spans="13:14" ht="15.75" customHeight="1" x14ac:dyDescent="0.25">
      <c r="M203" s="72"/>
      <c r="N203" s="72"/>
    </row>
    <row r="204" spans="13:14" ht="15.75" customHeight="1" x14ac:dyDescent="0.25">
      <c r="M204" s="72"/>
      <c r="N204" s="72"/>
    </row>
    <row r="205" spans="13:14" ht="15.75" customHeight="1" x14ac:dyDescent="0.25">
      <c r="M205" s="72"/>
      <c r="N205" s="72"/>
    </row>
    <row r="206" spans="13:14" ht="15.75" customHeight="1" x14ac:dyDescent="0.25">
      <c r="M206" s="72"/>
      <c r="N206" s="72"/>
    </row>
    <row r="207" spans="13:14" ht="15.75" customHeight="1" x14ac:dyDescent="0.25">
      <c r="M207" s="72"/>
      <c r="N207" s="72"/>
    </row>
    <row r="208" spans="13:14" ht="15.75" customHeight="1" x14ac:dyDescent="0.25">
      <c r="M208" s="72"/>
      <c r="N208" s="72"/>
    </row>
    <row r="209" spans="13:14" ht="15.75" customHeight="1" x14ac:dyDescent="0.25">
      <c r="M209" s="72"/>
      <c r="N209" s="72"/>
    </row>
    <row r="210" spans="13:14" ht="15.75" customHeight="1" x14ac:dyDescent="0.25">
      <c r="M210" s="72"/>
      <c r="N210" s="72"/>
    </row>
    <row r="211" spans="13:14" ht="15.75" customHeight="1" x14ac:dyDescent="0.25">
      <c r="M211" s="72"/>
      <c r="N211" s="72"/>
    </row>
    <row r="212" spans="13:14" ht="15.75" customHeight="1" x14ac:dyDescent="0.25">
      <c r="M212" s="72"/>
      <c r="N212" s="72"/>
    </row>
    <row r="213" spans="13:14" ht="15.75" customHeight="1" x14ac:dyDescent="0.25">
      <c r="M213" s="72"/>
      <c r="N213" s="72"/>
    </row>
    <row r="214" spans="13:14" ht="15.75" customHeight="1" x14ac:dyDescent="0.25">
      <c r="M214" s="72"/>
      <c r="N214" s="72"/>
    </row>
    <row r="215" spans="13:14" ht="15.75" customHeight="1" x14ac:dyDescent="0.25">
      <c r="M215" s="72"/>
      <c r="N215" s="72"/>
    </row>
    <row r="216" spans="13:14" ht="15.75" customHeight="1" x14ac:dyDescent="0.25">
      <c r="M216" s="72"/>
      <c r="N216" s="72"/>
    </row>
    <row r="217" spans="13:14" ht="15.75" customHeight="1" x14ac:dyDescent="0.25">
      <c r="M217" s="72"/>
      <c r="N217" s="72"/>
    </row>
    <row r="218" spans="13:14" ht="15.75" customHeight="1" x14ac:dyDescent="0.25">
      <c r="M218" s="72"/>
      <c r="N218" s="72"/>
    </row>
    <row r="219" spans="13:14" ht="15.75" customHeight="1" x14ac:dyDescent="0.25">
      <c r="M219" s="72"/>
      <c r="N219" s="72"/>
    </row>
    <row r="220" spans="13:14" ht="15.75" customHeight="1" x14ac:dyDescent="0.25">
      <c r="M220" s="72"/>
      <c r="N220" s="72"/>
    </row>
    <row r="221" spans="13:14" ht="15.75" customHeight="1" x14ac:dyDescent="0.25">
      <c r="M221" s="72"/>
      <c r="N221" s="72"/>
    </row>
    <row r="222" spans="13:14" ht="15.75" customHeight="1" x14ac:dyDescent="0.25">
      <c r="M222" s="72"/>
      <c r="N222" s="72"/>
    </row>
    <row r="223" spans="13:14" ht="15.75" customHeight="1" x14ac:dyDescent="0.25">
      <c r="M223" s="72"/>
      <c r="N223" s="72"/>
    </row>
    <row r="224" spans="13:14" ht="15.75" customHeight="1" x14ac:dyDescent="0.25">
      <c r="M224" s="72"/>
      <c r="N224" s="72"/>
    </row>
    <row r="225" spans="13:14" ht="15.75" customHeight="1" x14ac:dyDescent="0.25">
      <c r="M225" s="72"/>
      <c r="N225" s="72"/>
    </row>
    <row r="226" spans="13:14" ht="15.75" customHeight="1" x14ac:dyDescent="0.25">
      <c r="M226" s="72"/>
      <c r="N226" s="72"/>
    </row>
    <row r="227" spans="13:14" ht="15.75" customHeight="1" x14ac:dyDescent="0.25">
      <c r="M227" s="72"/>
      <c r="N227" s="72"/>
    </row>
    <row r="228" spans="13:14" ht="15.75" customHeight="1" x14ac:dyDescent="0.25">
      <c r="M228" s="72"/>
      <c r="N228" s="72"/>
    </row>
    <row r="229" spans="13:14" ht="15.75" customHeight="1" x14ac:dyDescent="0.25">
      <c r="M229" s="72"/>
      <c r="N229" s="72"/>
    </row>
    <row r="230" spans="13:14" ht="15.75" customHeight="1" x14ac:dyDescent="0.25">
      <c r="M230" s="72"/>
      <c r="N230" s="72"/>
    </row>
    <row r="231" spans="13:14" ht="15.75" customHeight="1" x14ac:dyDescent="0.25">
      <c r="M231" s="72"/>
      <c r="N231" s="72"/>
    </row>
    <row r="232" spans="13:14" ht="15.75" customHeight="1" x14ac:dyDescent="0.25">
      <c r="M232" s="72"/>
      <c r="N232" s="72"/>
    </row>
    <row r="233" spans="13:14" ht="15.75" customHeight="1" x14ac:dyDescent="0.25">
      <c r="M233" s="72"/>
      <c r="N233" s="72"/>
    </row>
    <row r="234" spans="13:14" ht="15.75" customHeight="1" x14ac:dyDescent="0.25">
      <c r="M234" s="72"/>
      <c r="N234" s="72"/>
    </row>
    <row r="235" spans="13:14" ht="15.75" customHeight="1" x14ac:dyDescent="0.25">
      <c r="M235" s="72"/>
      <c r="N235" s="72"/>
    </row>
    <row r="236" spans="13:14" ht="15.75" customHeight="1" x14ac:dyDescent="0.25">
      <c r="M236" s="72"/>
      <c r="N236" s="72"/>
    </row>
    <row r="237" spans="13:14" ht="15.75" customHeight="1" x14ac:dyDescent="0.25">
      <c r="M237" s="72"/>
      <c r="N237" s="72"/>
    </row>
    <row r="238" spans="13:14" ht="15.75" customHeight="1" x14ac:dyDescent="0.25">
      <c r="M238" s="72"/>
      <c r="N238" s="72"/>
    </row>
    <row r="239" spans="13:14" ht="15.75" customHeight="1" x14ac:dyDescent="0.25">
      <c r="M239" s="72"/>
      <c r="N239" s="72"/>
    </row>
    <row r="240" spans="13:14" ht="15.75" customHeight="1" x14ac:dyDescent="0.25">
      <c r="M240" s="72"/>
      <c r="N240" s="72"/>
    </row>
    <row r="241" spans="13:14" ht="15.75" customHeight="1" x14ac:dyDescent="0.25">
      <c r="M241" s="72"/>
      <c r="N241" s="72"/>
    </row>
    <row r="242" spans="13:14" ht="15.75" customHeight="1" x14ac:dyDescent="0.25">
      <c r="M242" s="72"/>
      <c r="N242" s="72"/>
    </row>
    <row r="243" spans="13:14" ht="15.75" customHeight="1" x14ac:dyDescent="0.25">
      <c r="M243" s="72"/>
      <c r="N243" s="72"/>
    </row>
    <row r="244" spans="13:14" ht="15.75" customHeight="1" x14ac:dyDescent="0.25">
      <c r="M244" s="72"/>
      <c r="N244" s="72"/>
    </row>
    <row r="245" spans="13:14" ht="15.75" customHeight="1" x14ac:dyDescent="0.25">
      <c r="M245" s="72"/>
      <c r="N245" s="72"/>
    </row>
    <row r="246" spans="13:14" ht="15.75" customHeight="1" x14ac:dyDescent="0.25">
      <c r="M246" s="72"/>
      <c r="N246" s="72"/>
    </row>
    <row r="247" spans="13:14" ht="15.75" customHeight="1" x14ac:dyDescent="0.25">
      <c r="M247" s="72"/>
      <c r="N247" s="72"/>
    </row>
    <row r="248" spans="13:14" ht="15.75" customHeight="1" x14ac:dyDescent="0.25">
      <c r="M248" s="72"/>
      <c r="N248" s="72"/>
    </row>
    <row r="249" spans="13:14" ht="15.75" customHeight="1" x14ac:dyDescent="0.25">
      <c r="M249" s="72"/>
      <c r="N249" s="72"/>
    </row>
    <row r="250" spans="13:14" ht="15.75" customHeight="1" x14ac:dyDescent="0.25">
      <c r="M250" s="72"/>
      <c r="N250" s="72"/>
    </row>
    <row r="251" spans="13:14" ht="15.75" customHeight="1" x14ac:dyDescent="0.25">
      <c r="M251" s="72"/>
      <c r="N251" s="72"/>
    </row>
    <row r="252" spans="13:14" ht="15.75" customHeight="1" x14ac:dyDescent="0.25">
      <c r="M252" s="72"/>
      <c r="N252" s="72"/>
    </row>
    <row r="253" spans="13:14" ht="15.75" customHeight="1" x14ac:dyDescent="0.25">
      <c r="M253" s="72"/>
      <c r="N253" s="72"/>
    </row>
    <row r="254" spans="13:14" ht="15.75" customHeight="1" x14ac:dyDescent="0.25">
      <c r="M254" s="72"/>
      <c r="N254" s="72"/>
    </row>
    <row r="255" spans="13:14" ht="15.75" customHeight="1" x14ac:dyDescent="0.25">
      <c r="M255" s="72"/>
      <c r="N255" s="72"/>
    </row>
    <row r="256" spans="13:14" ht="15.75" customHeight="1" x14ac:dyDescent="0.25">
      <c r="M256" s="72"/>
      <c r="N256" s="72"/>
    </row>
    <row r="257" spans="13:14" ht="15.75" customHeight="1" x14ac:dyDescent="0.25">
      <c r="M257" s="72"/>
      <c r="N257" s="72"/>
    </row>
    <row r="258" spans="13:14" ht="15.75" customHeight="1" x14ac:dyDescent="0.25">
      <c r="M258" s="72"/>
      <c r="N258" s="72"/>
    </row>
    <row r="259" spans="13:14" ht="15.75" customHeight="1" x14ac:dyDescent="0.25">
      <c r="M259" s="72"/>
      <c r="N259" s="72"/>
    </row>
    <row r="260" spans="13:14" ht="15.75" customHeight="1" x14ac:dyDescent="0.25">
      <c r="M260" s="72"/>
      <c r="N260" s="72"/>
    </row>
    <row r="261" spans="13:14" ht="15.75" customHeight="1" x14ac:dyDescent="0.25">
      <c r="M261" s="72"/>
      <c r="N261" s="72"/>
    </row>
    <row r="262" spans="13:14" ht="15.75" customHeight="1" x14ac:dyDescent="0.25">
      <c r="M262" s="72"/>
      <c r="N262" s="72"/>
    </row>
    <row r="263" spans="13:14" ht="15.75" customHeight="1" x14ac:dyDescent="0.25">
      <c r="M263" s="72"/>
      <c r="N263" s="72"/>
    </row>
    <row r="264" spans="13:14" ht="15.75" customHeight="1" x14ac:dyDescent="0.25">
      <c r="M264" s="72"/>
      <c r="N264" s="72"/>
    </row>
    <row r="265" spans="13:14" ht="15.75" customHeight="1" x14ac:dyDescent="0.25">
      <c r="M265" s="72"/>
      <c r="N265" s="72"/>
    </row>
    <row r="266" spans="13:14" ht="15.75" customHeight="1" x14ac:dyDescent="0.25">
      <c r="M266" s="72"/>
      <c r="N266" s="72"/>
    </row>
    <row r="267" spans="13:14" ht="15.75" customHeight="1" x14ac:dyDescent="0.25">
      <c r="M267" s="72"/>
      <c r="N267" s="72"/>
    </row>
    <row r="268" spans="13:14" ht="15.75" customHeight="1" x14ac:dyDescent="0.25">
      <c r="M268" s="72"/>
      <c r="N268" s="72"/>
    </row>
    <row r="269" spans="13:14" ht="15.75" customHeight="1" x14ac:dyDescent="0.25">
      <c r="M269" s="72"/>
      <c r="N269" s="72"/>
    </row>
    <row r="270" spans="13:14" ht="15.75" customHeight="1" x14ac:dyDescent="0.25">
      <c r="M270" s="72"/>
      <c r="N270" s="72"/>
    </row>
    <row r="271" spans="13:14" ht="15.75" customHeight="1" x14ac:dyDescent="0.25">
      <c r="M271" s="72"/>
      <c r="N271" s="72"/>
    </row>
    <row r="272" spans="13:14" ht="15.75" customHeight="1" x14ac:dyDescent="0.25">
      <c r="M272" s="72"/>
      <c r="N272" s="72"/>
    </row>
    <row r="273" spans="3:29" ht="15.75" customHeight="1" x14ac:dyDescent="0.25">
      <c r="M273" s="72"/>
      <c r="N273" s="72"/>
    </row>
    <row r="274" spans="3:29" ht="15.75" customHeight="1" x14ac:dyDescent="0.25">
      <c r="M274" s="72"/>
      <c r="N274" s="72"/>
    </row>
    <row r="275" spans="3:29" ht="15.75" customHeight="1" x14ac:dyDescent="0.25">
      <c r="M275" s="72"/>
      <c r="N275" s="72"/>
    </row>
    <row r="276" spans="3:29" ht="15.75" customHeight="1" x14ac:dyDescent="0.25">
      <c r="M276" s="72"/>
      <c r="N276" s="72"/>
    </row>
    <row r="277" spans="3:29" ht="15.75" customHeight="1" x14ac:dyDescent="0.25">
      <c r="M277" s="72"/>
      <c r="N277" s="72"/>
    </row>
    <row r="278" spans="3:29" ht="15.75" customHeight="1" x14ac:dyDescent="0.25">
      <c r="M278" s="72"/>
      <c r="N278" s="72"/>
    </row>
    <row r="279" spans="3:29" ht="15.75" customHeight="1" x14ac:dyDescent="0.25">
      <c r="M279" s="72"/>
      <c r="N279" s="72"/>
    </row>
    <row r="280" spans="3:29" ht="15.75" customHeight="1" x14ac:dyDescent="0.25">
      <c r="M280" s="72"/>
      <c r="N280" s="72"/>
    </row>
    <row r="281" spans="3:29" ht="10.5" customHeight="1" x14ac:dyDescent="0.25">
      <c r="C281" s="169"/>
      <c r="D281" s="158"/>
      <c r="E281" s="158"/>
      <c r="F281" s="158"/>
      <c r="G281" s="158"/>
      <c r="H281" s="158"/>
      <c r="I281" s="158"/>
      <c r="J281" s="158"/>
      <c r="K281" s="158"/>
      <c r="L281" s="158"/>
      <c r="M281" s="297"/>
      <c r="N281" s="297"/>
      <c r="O281" s="158"/>
      <c r="P281" s="158"/>
      <c r="Q281" s="158"/>
      <c r="R281" s="158"/>
      <c r="S281" s="158"/>
      <c r="T281" s="158"/>
      <c r="U281" s="158"/>
      <c r="V281" s="158"/>
      <c r="W281" s="158"/>
      <c r="X281" s="158"/>
      <c r="Y281" s="158"/>
      <c r="Z281" s="158"/>
      <c r="AA281" s="158"/>
      <c r="AB281" s="158"/>
      <c r="AC281" s="170"/>
    </row>
    <row r="282" spans="3:29" ht="19.5" customHeight="1" x14ac:dyDescent="0.25">
      <c r="C282" s="180"/>
      <c r="D282" s="562" t="s">
        <v>33</v>
      </c>
      <c r="E282" s="563"/>
      <c r="F282" s="563"/>
      <c r="G282" s="564"/>
      <c r="H282" s="162"/>
      <c r="I282" s="184"/>
      <c r="J282" s="184"/>
      <c r="K282" s="184"/>
      <c r="L282" s="172"/>
      <c r="M282" s="172"/>
      <c r="N282" s="172"/>
      <c r="O282" s="172"/>
      <c r="P282" s="172"/>
      <c r="Q282" s="172"/>
      <c r="R282" s="172"/>
      <c r="S282" s="172"/>
      <c r="T282" s="172"/>
      <c r="U282" s="172"/>
      <c r="V282" s="172"/>
      <c r="W282" s="172"/>
      <c r="X282" s="172"/>
      <c r="Y282" s="172"/>
      <c r="Z282" s="62"/>
      <c r="AA282" s="62"/>
      <c r="AB282" s="62"/>
      <c r="AC282" s="173"/>
    </row>
    <row r="283" spans="3:29" ht="3.75" customHeight="1" x14ac:dyDescent="0.25">
      <c r="C283" s="180"/>
      <c r="D283" s="62"/>
      <c r="E283" s="62"/>
      <c r="F283" s="62"/>
      <c r="G283" s="62"/>
      <c r="H283" s="62"/>
      <c r="I283" s="62"/>
      <c r="J283" s="62"/>
      <c r="K283" s="62"/>
      <c r="L283" s="62"/>
      <c r="M283" s="291"/>
      <c r="N283" s="291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173"/>
    </row>
    <row r="284" spans="3:29" ht="20.25" customHeight="1" x14ac:dyDescent="0.25">
      <c r="C284" s="180"/>
      <c r="D284" s="164" t="s">
        <v>117</v>
      </c>
      <c r="E284" s="62"/>
      <c r="F284" s="62"/>
      <c r="G284" s="62"/>
      <c r="H284" s="62"/>
      <c r="I284" s="62"/>
      <c r="J284" s="62"/>
      <c r="K284" s="62"/>
      <c r="L284" s="62"/>
      <c r="M284" s="291"/>
      <c r="N284" s="291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  <c r="AA284" s="62"/>
      <c r="AB284" s="62"/>
      <c r="AC284" s="173"/>
    </row>
    <row r="285" spans="3:29" ht="15.75" customHeight="1" x14ac:dyDescent="0.25">
      <c r="C285" s="180"/>
      <c r="D285" s="165" t="s">
        <v>149</v>
      </c>
      <c r="E285" s="166"/>
      <c r="F285" s="62"/>
      <c r="G285" s="62"/>
      <c r="H285" s="166"/>
      <c r="I285" s="166"/>
      <c r="J285" s="166"/>
      <c r="K285" s="166"/>
      <c r="L285" s="166"/>
      <c r="M285" s="166"/>
      <c r="N285" s="166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  <c r="AB285" s="62"/>
      <c r="AC285" s="173"/>
    </row>
    <row r="286" spans="3:29" ht="15.75" customHeight="1" x14ac:dyDescent="0.25">
      <c r="C286" s="180"/>
      <c r="D286" s="178" t="s">
        <v>150</v>
      </c>
      <c r="E286" s="166"/>
      <c r="F286" s="62"/>
      <c r="G286" s="62"/>
      <c r="H286" s="166"/>
      <c r="I286" s="166"/>
      <c r="J286" s="166"/>
      <c r="K286" s="166"/>
      <c r="L286" s="166"/>
      <c r="M286" s="166"/>
      <c r="N286" s="166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173"/>
    </row>
    <row r="287" spans="3:29" ht="15.75" customHeight="1" x14ac:dyDescent="0.25">
      <c r="C287" s="180"/>
      <c r="D287" s="298" t="s">
        <v>120</v>
      </c>
      <c r="E287" s="166"/>
      <c r="F287" s="62"/>
      <c r="G287" s="62"/>
      <c r="H287" s="166"/>
      <c r="I287" s="166"/>
      <c r="J287" s="166"/>
      <c r="K287" s="166"/>
      <c r="L287" s="166"/>
      <c r="M287" s="166"/>
      <c r="N287" s="166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  <c r="AA287" s="62"/>
      <c r="AB287" s="62"/>
      <c r="AC287" s="173"/>
    </row>
    <row r="288" spans="3:29" ht="15.75" customHeight="1" x14ac:dyDescent="0.25">
      <c r="C288" s="180"/>
      <c r="D288" s="298" t="s">
        <v>151</v>
      </c>
      <c r="E288" s="166"/>
      <c r="F288" s="62"/>
      <c r="G288" s="62"/>
      <c r="H288" s="166"/>
      <c r="I288" s="166"/>
      <c r="J288" s="166"/>
      <c r="K288" s="166"/>
      <c r="L288" s="166"/>
      <c r="M288" s="166"/>
      <c r="N288" s="166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  <c r="AA288" s="62"/>
      <c r="AB288" s="62"/>
      <c r="AC288" s="173"/>
    </row>
    <row r="289" spans="3:29" ht="15.75" customHeight="1" x14ac:dyDescent="0.25">
      <c r="C289" s="180"/>
      <c r="D289" s="298"/>
      <c r="E289" s="166"/>
      <c r="F289" s="62"/>
      <c r="G289" s="62"/>
      <c r="H289" s="166"/>
      <c r="I289" s="166"/>
      <c r="J289" s="166"/>
      <c r="K289" s="166"/>
      <c r="L289" s="166"/>
      <c r="M289" s="166"/>
      <c r="N289" s="166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  <c r="AA289" s="62"/>
      <c r="AB289" s="62"/>
      <c r="AC289" s="173"/>
    </row>
    <row r="290" spans="3:29" ht="15.75" customHeight="1" x14ac:dyDescent="0.25">
      <c r="C290" s="180"/>
      <c r="D290" s="375" t="s">
        <v>122</v>
      </c>
      <c r="E290" s="166"/>
      <c r="F290" s="62"/>
      <c r="G290" s="62"/>
      <c r="H290" s="166"/>
      <c r="I290" s="166"/>
      <c r="J290" s="166"/>
      <c r="K290" s="166"/>
      <c r="L290" s="166"/>
      <c r="M290" s="166"/>
      <c r="N290" s="166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  <c r="AB290" s="62"/>
      <c r="AC290" s="173"/>
    </row>
    <row r="291" spans="3:29" ht="15" customHeight="1" x14ac:dyDescent="0.25">
      <c r="C291" s="180"/>
      <c r="D291" s="168" t="s">
        <v>152</v>
      </c>
      <c r="E291" s="166"/>
      <c r="F291" s="62"/>
      <c r="G291" s="62"/>
      <c r="H291" s="166"/>
      <c r="I291" s="166"/>
      <c r="J291" s="166"/>
      <c r="K291" s="166"/>
      <c r="L291" s="166"/>
      <c r="M291" s="166"/>
      <c r="N291" s="166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  <c r="AA291" s="62"/>
      <c r="AB291" s="62"/>
      <c r="AC291" s="173"/>
    </row>
    <row r="292" spans="3:29" ht="15" customHeight="1" x14ac:dyDescent="0.25">
      <c r="C292" s="180"/>
      <c r="D292" s="300" t="s">
        <v>153</v>
      </c>
      <c r="E292" s="166"/>
      <c r="F292" s="62"/>
      <c r="G292" s="62"/>
      <c r="H292" s="166"/>
      <c r="I292" s="166"/>
      <c r="J292" s="166"/>
      <c r="K292" s="166"/>
      <c r="L292" s="166"/>
      <c r="M292" s="166"/>
      <c r="N292" s="166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  <c r="AA292" s="62"/>
      <c r="AB292" s="62"/>
      <c r="AC292" s="173"/>
    </row>
    <row r="293" spans="3:29" ht="12.75" customHeight="1" x14ac:dyDescent="0.25">
      <c r="C293" s="180"/>
      <c r="D293" s="300"/>
      <c r="E293" s="166"/>
      <c r="F293" s="62"/>
      <c r="G293" s="62"/>
      <c r="H293" s="166"/>
      <c r="I293" s="166"/>
      <c r="J293" s="166"/>
      <c r="K293" s="166"/>
      <c r="L293" s="166"/>
      <c r="M293" s="166"/>
      <c r="N293" s="166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173"/>
    </row>
    <row r="294" spans="3:29" ht="15" customHeight="1" x14ac:dyDescent="0.25">
      <c r="C294" s="180"/>
      <c r="D294" s="168" t="s">
        <v>154</v>
      </c>
      <c r="E294" s="166"/>
      <c r="F294" s="62"/>
      <c r="G294" s="62"/>
      <c r="H294" s="166"/>
      <c r="I294" s="166"/>
      <c r="J294" s="166"/>
      <c r="K294" s="166"/>
      <c r="L294" s="166"/>
      <c r="M294" s="166"/>
      <c r="N294" s="166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  <c r="AA294" s="62"/>
      <c r="AB294" s="62"/>
      <c r="AC294" s="173"/>
    </row>
    <row r="295" spans="3:29" ht="15" customHeight="1" x14ac:dyDescent="0.25">
      <c r="C295" s="180"/>
      <c r="D295" s="300" t="s">
        <v>155</v>
      </c>
      <c r="E295" s="166"/>
      <c r="F295" s="62"/>
      <c r="G295" s="62"/>
      <c r="H295" s="166"/>
      <c r="I295" s="166"/>
      <c r="J295" s="166"/>
      <c r="K295" s="166"/>
      <c r="L295" s="166"/>
      <c r="M295" s="166"/>
      <c r="N295" s="166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  <c r="AA295" s="62"/>
      <c r="AB295" s="62"/>
      <c r="AC295" s="173"/>
    </row>
    <row r="296" spans="3:29" ht="15" customHeight="1" x14ac:dyDescent="0.25">
      <c r="C296" s="180"/>
      <c r="D296" s="300" t="s">
        <v>156</v>
      </c>
      <c r="E296" s="166"/>
      <c r="F296" s="62"/>
      <c r="G296" s="62"/>
      <c r="H296" s="166"/>
      <c r="I296" s="166"/>
      <c r="J296" s="166"/>
      <c r="K296" s="166"/>
      <c r="L296" s="166"/>
      <c r="M296" s="166"/>
      <c r="N296" s="166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173"/>
    </row>
    <row r="297" spans="3:29" ht="15" customHeight="1" x14ac:dyDescent="0.25">
      <c r="C297" s="180"/>
      <c r="D297" s="300" t="s">
        <v>157</v>
      </c>
      <c r="E297" s="166"/>
      <c r="F297" s="62"/>
      <c r="G297" s="62"/>
      <c r="H297" s="166"/>
      <c r="I297" s="166"/>
      <c r="J297" s="166"/>
      <c r="K297" s="166"/>
      <c r="L297" s="166"/>
      <c r="M297" s="166"/>
      <c r="N297" s="166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  <c r="AA297" s="62"/>
      <c r="AB297" s="62"/>
      <c r="AC297" s="173"/>
    </row>
    <row r="298" spans="3:29" ht="15" customHeight="1" x14ac:dyDescent="0.25">
      <c r="C298" s="180"/>
      <c r="D298" s="167" t="s">
        <v>158</v>
      </c>
      <c r="E298" s="62"/>
      <c r="F298" s="62"/>
      <c r="G298" s="62"/>
      <c r="H298" s="62"/>
      <c r="I298" s="62"/>
      <c r="J298" s="62"/>
      <c r="K298" s="62"/>
      <c r="L298" s="62"/>
      <c r="M298" s="291"/>
      <c r="N298" s="291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  <c r="AB298" s="62"/>
      <c r="AC298" s="173"/>
    </row>
    <row r="299" spans="3:29" ht="15.75" customHeight="1" x14ac:dyDescent="0.25">
      <c r="C299" s="180"/>
      <c r="D299" s="300" t="s">
        <v>159</v>
      </c>
      <c r="E299" s="62"/>
      <c r="F299" s="62"/>
      <c r="G299" s="62"/>
      <c r="H299" s="62"/>
      <c r="I299" s="62"/>
      <c r="J299" s="62"/>
      <c r="K299" s="62"/>
      <c r="L299" s="62"/>
      <c r="M299" s="291"/>
      <c r="N299" s="291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  <c r="AA299" s="62"/>
      <c r="AB299" s="62"/>
      <c r="AC299" s="173"/>
    </row>
    <row r="300" spans="3:29" ht="15.75" customHeight="1" x14ac:dyDescent="0.25">
      <c r="C300" s="180"/>
      <c r="D300" s="300" t="s">
        <v>160</v>
      </c>
      <c r="E300" s="62"/>
      <c r="F300" s="62"/>
      <c r="G300" s="62"/>
      <c r="H300" s="62"/>
      <c r="I300" s="62"/>
      <c r="J300" s="62"/>
      <c r="K300" s="62"/>
      <c r="L300" s="62"/>
      <c r="M300" s="291"/>
      <c r="N300" s="291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173"/>
    </row>
    <row r="301" spans="3:29" ht="15.75" customHeight="1" x14ac:dyDescent="0.25">
      <c r="C301" s="180"/>
      <c r="D301" s="167" t="s">
        <v>161</v>
      </c>
      <c r="E301" s="62"/>
      <c r="F301" s="62"/>
      <c r="G301" s="62"/>
      <c r="H301" s="62"/>
      <c r="I301" s="62"/>
      <c r="J301" s="62"/>
      <c r="K301" s="62"/>
      <c r="L301" s="62"/>
      <c r="M301" s="291"/>
      <c r="N301" s="291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173"/>
    </row>
    <row r="302" spans="3:29" ht="15.75" customHeight="1" x14ac:dyDescent="0.25">
      <c r="C302" s="180"/>
      <c r="D302" s="167" t="s">
        <v>162</v>
      </c>
      <c r="E302" s="62"/>
      <c r="F302" s="62"/>
      <c r="G302" s="62"/>
      <c r="H302" s="62"/>
      <c r="I302" s="62"/>
      <c r="J302" s="62"/>
      <c r="K302" s="62"/>
      <c r="L302" s="62"/>
      <c r="M302" s="291"/>
      <c r="N302" s="291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  <c r="AA302" s="62"/>
      <c r="AB302" s="62"/>
      <c r="AC302" s="173"/>
    </row>
    <row r="303" spans="3:29" ht="15.75" customHeight="1" x14ac:dyDescent="0.25">
      <c r="C303" s="180"/>
      <c r="D303" s="167" t="s">
        <v>163</v>
      </c>
      <c r="E303" s="62"/>
      <c r="F303" s="62"/>
      <c r="G303" s="62"/>
      <c r="H303" s="62"/>
      <c r="I303" s="62"/>
      <c r="J303" s="62"/>
      <c r="K303" s="62"/>
      <c r="L303" s="62"/>
      <c r="M303" s="291"/>
      <c r="N303" s="291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  <c r="AA303" s="62"/>
      <c r="AB303" s="62"/>
      <c r="AC303" s="173"/>
    </row>
    <row r="304" spans="3:29" ht="15.75" customHeight="1" x14ac:dyDescent="0.25">
      <c r="C304" s="180"/>
      <c r="D304" s="167" t="s">
        <v>164</v>
      </c>
      <c r="E304" s="62"/>
      <c r="F304" s="62"/>
      <c r="G304" s="62"/>
      <c r="H304" s="62"/>
      <c r="I304" s="62"/>
      <c r="J304" s="62"/>
      <c r="K304" s="62"/>
      <c r="L304" s="62"/>
      <c r="M304" s="291"/>
      <c r="N304" s="291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  <c r="AA304" s="62"/>
      <c r="AB304" s="62"/>
      <c r="AC304" s="173"/>
    </row>
    <row r="305" spans="3:29" ht="15.75" customHeight="1" x14ac:dyDescent="0.25">
      <c r="C305" s="180"/>
      <c r="D305" s="167" t="s">
        <v>165</v>
      </c>
      <c r="E305" s="62"/>
      <c r="F305" s="62"/>
      <c r="G305" s="62"/>
      <c r="H305" s="62"/>
      <c r="I305" s="62"/>
      <c r="J305" s="62"/>
      <c r="K305" s="62"/>
      <c r="L305" s="62"/>
      <c r="M305" s="291"/>
      <c r="N305" s="291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  <c r="AA305" s="62"/>
      <c r="AB305" s="62"/>
      <c r="AC305" s="173"/>
    </row>
    <row r="306" spans="3:29" ht="4.5" customHeight="1" x14ac:dyDescent="0.25">
      <c r="C306" s="180"/>
      <c r="D306" s="167"/>
      <c r="E306" s="62"/>
      <c r="F306" s="62"/>
      <c r="G306" s="62"/>
      <c r="H306" s="62"/>
      <c r="I306" s="62"/>
      <c r="J306" s="62"/>
      <c r="K306" s="62"/>
      <c r="L306" s="62"/>
      <c r="M306" s="291"/>
      <c r="N306" s="291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  <c r="AA306" s="62"/>
      <c r="AB306" s="62"/>
      <c r="AC306" s="173"/>
    </row>
    <row r="307" spans="3:29" ht="15.75" customHeight="1" x14ac:dyDescent="0.25">
      <c r="C307" s="180"/>
      <c r="D307" s="376" t="s">
        <v>166</v>
      </c>
      <c r="E307" s="62"/>
      <c r="F307" s="62"/>
      <c r="G307" s="62"/>
      <c r="H307" s="62"/>
      <c r="I307" s="62"/>
      <c r="J307" s="62"/>
      <c r="K307" s="62"/>
      <c r="L307" s="62"/>
      <c r="M307" s="291"/>
      <c r="N307" s="291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  <c r="AA307" s="62"/>
      <c r="AB307" s="62"/>
      <c r="AC307" s="173"/>
    </row>
    <row r="308" spans="3:29" ht="4.5" customHeight="1" x14ac:dyDescent="0.25">
      <c r="C308" s="180"/>
      <c r="D308" s="167"/>
      <c r="E308" s="62"/>
      <c r="F308" s="62"/>
      <c r="G308" s="62"/>
      <c r="H308" s="62"/>
      <c r="I308" s="62"/>
      <c r="J308" s="62"/>
      <c r="K308" s="62"/>
      <c r="L308" s="62"/>
      <c r="M308" s="291"/>
      <c r="N308" s="291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  <c r="AA308" s="62"/>
      <c r="AB308" s="62"/>
      <c r="AC308" s="173"/>
    </row>
    <row r="309" spans="3:29" ht="15" customHeight="1" x14ac:dyDescent="0.25">
      <c r="C309" s="180"/>
      <c r="D309" s="167" t="s">
        <v>167</v>
      </c>
      <c r="E309" s="167"/>
      <c r="F309" s="62"/>
      <c r="G309" s="62"/>
      <c r="H309" s="62"/>
      <c r="I309" s="62"/>
      <c r="J309" s="62"/>
      <c r="K309" s="62"/>
      <c r="L309" s="62"/>
      <c r="M309" s="291"/>
      <c r="N309" s="291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  <c r="AA309" s="62"/>
      <c r="AB309" s="62"/>
      <c r="AC309" s="173"/>
    </row>
    <row r="310" spans="3:29" ht="15" customHeight="1" x14ac:dyDescent="0.25">
      <c r="C310" s="180"/>
      <c r="D310" s="167" t="s">
        <v>168</v>
      </c>
      <c r="E310" s="167"/>
      <c r="F310" s="62"/>
      <c r="G310" s="62"/>
      <c r="H310" s="62"/>
      <c r="I310" s="62"/>
      <c r="J310" s="62"/>
      <c r="K310" s="62"/>
      <c r="L310" s="62"/>
      <c r="M310" s="291"/>
      <c r="N310" s="291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  <c r="AA310" s="62"/>
      <c r="AB310" s="62"/>
      <c r="AC310" s="173"/>
    </row>
    <row r="311" spans="3:29" ht="15" customHeight="1" x14ac:dyDescent="0.25">
      <c r="C311" s="180"/>
      <c r="D311" s="167" t="s">
        <v>169</v>
      </c>
      <c r="E311" s="167"/>
      <c r="F311" s="62"/>
      <c r="G311" s="62"/>
      <c r="H311" s="62"/>
      <c r="I311" s="62"/>
      <c r="J311" s="62"/>
      <c r="K311" s="62"/>
      <c r="L311" s="62"/>
      <c r="M311" s="291"/>
      <c r="N311" s="291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  <c r="AB311" s="62"/>
      <c r="AC311" s="173"/>
    </row>
    <row r="312" spans="3:29" ht="15" customHeight="1" x14ac:dyDescent="0.25">
      <c r="C312" s="180"/>
      <c r="D312" s="167" t="s">
        <v>170</v>
      </c>
      <c r="E312" s="167"/>
      <c r="F312" s="62"/>
      <c r="G312" s="62"/>
      <c r="H312" s="62"/>
      <c r="I312" s="62"/>
      <c r="J312" s="62"/>
      <c r="K312" s="62"/>
      <c r="L312" s="62"/>
      <c r="M312" s="291"/>
      <c r="N312" s="291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  <c r="AA312" s="62"/>
      <c r="AB312" s="62"/>
      <c r="AC312" s="173"/>
    </row>
    <row r="313" spans="3:29" ht="15" customHeight="1" x14ac:dyDescent="0.25">
      <c r="C313" s="180"/>
      <c r="D313" s="167" t="s">
        <v>171</v>
      </c>
      <c r="E313" s="167"/>
      <c r="F313" s="62"/>
      <c r="G313" s="62"/>
      <c r="H313" s="62"/>
      <c r="I313" s="62"/>
      <c r="J313" s="62"/>
      <c r="K313" s="62"/>
      <c r="L313" s="62"/>
      <c r="M313" s="291"/>
      <c r="N313" s="291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  <c r="AA313" s="62"/>
      <c r="AB313" s="62"/>
      <c r="AC313" s="173"/>
    </row>
    <row r="314" spans="3:29" ht="15" customHeight="1" x14ac:dyDescent="0.25">
      <c r="C314" s="180"/>
      <c r="D314" s="167" t="s">
        <v>172</v>
      </c>
      <c r="E314" s="167"/>
      <c r="F314" s="62"/>
      <c r="G314" s="62"/>
      <c r="H314" s="62"/>
      <c r="I314" s="62"/>
      <c r="J314" s="62"/>
      <c r="K314" s="62"/>
      <c r="L314" s="62"/>
      <c r="M314" s="291"/>
      <c r="N314" s="291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  <c r="AA314" s="62"/>
      <c r="AB314" s="62"/>
      <c r="AC314" s="173"/>
    </row>
    <row r="315" spans="3:29" ht="15" customHeight="1" x14ac:dyDescent="0.25">
      <c r="C315" s="180"/>
      <c r="D315" s="167" t="s">
        <v>173</v>
      </c>
      <c r="E315" s="167"/>
      <c r="F315" s="62"/>
      <c r="G315" s="62"/>
      <c r="H315" s="62"/>
      <c r="I315" s="62"/>
      <c r="J315" s="62"/>
      <c r="K315" s="62"/>
      <c r="L315" s="62"/>
      <c r="M315" s="291"/>
      <c r="N315" s="291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  <c r="AA315" s="62"/>
      <c r="AB315" s="62"/>
      <c r="AC315" s="173"/>
    </row>
    <row r="316" spans="3:29" ht="15" customHeight="1" x14ac:dyDescent="0.25">
      <c r="C316" s="180"/>
      <c r="D316" s="376"/>
      <c r="E316" s="62"/>
      <c r="F316" s="62"/>
      <c r="G316" s="62"/>
      <c r="H316" s="62"/>
      <c r="I316" s="62"/>
      <c r="J316" s="62"/>
      <c r="K316" s="62"/>
      <c r="L316" s="62"/>
      <c r="M316" s="291"/>
      <c r="N316" s="291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173"/>
    </row>
    <row r="317" spans="3:29" ht="15.75" customHeight="1" x14ac:dyDescent="0.25">
      <c r="C317" s="180"/>
      <c r="D317" s="376" t="s">
        <v>174</v>
      </c>
      <c r="E317" s="62"/>
      <c r="F317" s="62"/>
      <c r="G317" s="62"/>
      <c r="H317" s="62"/>
      <c r="I317" s="62"/>
      <c r="J317" s="62"/>
      <c r="K317" s="62"/>
      <c r="L317" s="62"/>
      <c r="M317" s="291"/>
      <c r="N317" s="291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  <c r="AA317" s="62"/>
      <c r="AB317" s="62"/>
      <c r="AC317" s="173"/>
    </row>
    <row r="318" spans="3:29" ht="15" customHeight="1" x14ac:dyDescent="0.25">
      <c r="C318" s="180"/>
      <c r="D318" s="167"/>
      <c r="E318" s="62"/>
      <c r="F318" s="62"/>
      <c r="G318" s="62"/>
      <c r="H318" s="62"/>
      <c r="I318" s="62"/>
      <c r="J318" s="62"/>
      <c r="K318" s="62"/>
      <c r="L318" s="62"/>
      <c r="M318" s="291"/>
      <c r="N318" s="291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  <c r="AA318" s="62"/>
      <c r="AB318" s="62"/>
      <c r="AC318" s="173"/>
    </row>
    <row r="319" spans="3:29" ht="12" customHeight="1" x14ac:dyDescent="0.25">
      <c r="C319" s="309"/>
      <c r="D319" s="377"/>
      <c r="E319" s="309"/>
      <c r="F319" s="309"/>
      <c r="G319" s="309"/>
      <c r="H319" s="309"/>
      <c r="I319" s="309"/>
      <c r="J319" s="309"/>
      <c r="K319" s="309"/>
      <c r="L319" s="309"/>
      <c r="M319" s="311"/>
      <c r="N319" s="311"/>
      <c r="O319" s="309"/>
      <c r="P319" s="309"/>
      <c r="Q319" s="309"/>
      <c r="R319" s="309"/>
      <c r="S319" s="309"/>
      <c r="T319" s="309"/>
      <c r="U319" s="309"/>
      <c r="V319" s="309"/>
      <c r="W319" s="309"/>
      <c r="X319" s="309"/>
      <c r="Y319" s="309"/>
      <c r="Z319" s="309"/>
      <c r="AA319" s="309"/>
      <c r="AB319" s="309"/>
      <c r="AC319" s="309"/>
    </row>
    <row r="320" spans="3:29" ht="3.75" customHeight="1" x14ac:dyDescent="0.25">
      <c r="D320" s="1"/>
      <c r="M320" s="72"/>
      <c r="N320" s="72"/>
    </row>
    <row r="321" spans="4:14" ht="12" customHeight="1" x14ac:dyDescent="0.25">
      <c r="D321" s="313"/>
      <c r="M321" s="72"/>
      <c r="N321" s="72"/>
    </row>
    <row r="322" spans="4:14" ht="3" customHeight="1" x14ac:dyDescent="0.25">
      <c r="D322" s="1"/>
      <c r="M322" s="72"/>
      <c r="N322" s="72"/>
    </row>
    <row r="323" spans="4:14" ht="12" customHeight="1" x14ac:dyDescent="0.25">
      <c r="D323" s="313"/>
      <c r="M323" s="72"/>
      <c r="N323" s="72"/>
    </row>
    <row r="324" spans="4:14" ht="15.75" customHeight="1" x14ac:dyDescent="0.25">
      <c r="D324" s="31"/>
      <c r="M324" s="72"/>
      <c r="N324" s="72"/>
    </row>
    <row r="325" spans="4:14" ht="15.75" customHeight="1" x14ac:dyDescent="0.25">
      <c r="D325" s="312"/>
      <c r="M325" s="72"/>
      <c r="N325" s="72"/>
    </row>
    <row r="326" spans="4:14" ht="15.75" customHeight="1" x14ac:dyDescent="0.25">
      <c r="D326" s="31"/>
      <c r="M326" s="72"/>
      <c r="N326" s="72"/>
    </row>
    <row r="327" spans="4:14" ht="19.5" customHeight="1" x14ac:dyDescent="0.25">
      <c r="D327" s="565"/>
      <c r="E327" s="538"/>
      <c r="H327" s="314"/>
      <c r="I327" s="315"/>
      <c r="J327" s="315"/>
      <c r="K327" s="315"/>
    </row>
    <row r="328" spans="4:14" ht="8.25" customHeight="1" x14ac:dyDescent="0.25">
      <c r="D328" s="31"/>
      <c r="M328" s="72"/>
      <c r="N328" s="72"/>
    </row>
    <row r="329" spans="4:14" ht="15.75" customHeight="1" x14ac:dyDescent="0.25">
      <c r="D329" s="312"/>
      <c r="M329" s="72"/>
      <c r="N329" s="72"/>
    </row>
    <row r="330" spans="4:14" ht="15.75" customHeight="1" x14ac:dyDescent="0.25">
      <c r="D330" s="31"/>
      <c r="M330" s="72"/>
      <c r="N330" s="72"/>
    </row>
    <row r="331" spans="4:14" ht="15.75" customHeight="1" x14ac:dyDescent="0.25">
      <c r="D331" s="31"/>
      <c r="M331" s="72"/>
      <c r="N331" s="72"/>
    </row>
    <row r="332" spans="4:14" ht="15.75" customHeight="1" x14ac:dyDescent="0.25">
      <c r="D332" s="31"/>
      <c r="M332" s="72"/>
      <c r="N332" s="72"/>
    </row>
    <row r="333" spans="4:14" ht="15.75" customHeight="1" x14ac:dyDescent="0.25">
      <c r="D333" s="31"/>
      <c r="M333" s="72"/>
      <c r="N333" s="72"/>
    </row>
    <row r="334" spans="4:14" ht="7.5" customHeight="1" x14ac:dyDescent="0.25">
      <c r="D334" s="31"/>
      <c r="M334" s="72"/>
      <c r="N334" s="72"/>
    </row>
    <row r="335" spans="4:14" ht="15.75" customHeight="1" x14ac:dyDescent="0.25">
      <c r="D335" s="312"/>
      <c r="M335" s="72"/>
      <c r="N335" s="72"/>
    </row>
    <row r="336" spans="4:14" ht="12.75" customHeight="1" x14ac:dyDescent="0.25">
      <c r="D336" s="31"/>
      <c r="M336" s="72"/>
      <c r="N336" s="72"/>
    </row>
    <row r="337" spans="4:14" ht="8.25" customHeight="1" x14ac:dyDescent="0.25">
      <c r="D337" s="31"/>
      <c r="M337" s="72"/>
      <c r="N337" s="72"/>
    </row>
    <row r="338" spans="4:14" ht="15.75" customHeight="1" x14ac:dyDescent="0.25">
      <c r="D338" s="312"/>
      <c r="M338" s="72"/>
      <c r="N338" s="72"/>
    </row>
    <row r="339" spans="4:14" ht="15.75" customHeight="1" x14ac:dyDescent="0.25">
      <c r="D339" s="31"/>
      <c r="M339" s="72"/>
      <c r="N339" s="72"/>
    </row>
    <row r="340" spans="4:14" ht="15.75" customHeight="1" x14ac:dyDescent="0.25">
      <c r="D340" s="31"/>
      <c r="M340" s="72"/>
      <c r="N340" s="72"/>
    </row>
    <row r="341" spans="4:14" ht="12.75" customHeight="1" x14ac:dyDescent="0.25">
      <c r="D341" s="31"/>
      <c r="M341" s="72"/>
      <c r="N341" s="72"/>
    </row>
    <row r="342" spans="4:14" ht="22.5" customHeight="1" x14ac:dyDescent="0.25">
      <c r="D342" s="316"/>
      <c r="M342" s="72"/>
      <c r="N342" s="72"/>
    </row>
    <row r="343" spans="4:14" ht="15.75" customHeight="1" x14ac:dyDescent="0.25">
      <c r="D343" s="31"/>
      <c r="M343" s="72"/>
      <c r="N343" s="72"/>
    </row>
    <row r="344" spans="4:14" ht="18" customHeight="1" x14ac:dyDescent="0.25">
      <c r="M344" s="72"/>
      <c r="N344" s="72"/>
    </row>
    <row r="345" spans="4:14" ht="15.75" customHeight="1" x14ac:dyDescent="0.25">
      <c r="M345" s="72"/>
      <c r="N345" s="72"/>
    </row>
    <row r="346" spans="4:14" ht="15.75" customHeight="1" x14ac:dyDescent="0.25">
      <c r="M346" s="72"/>
      <c r="N346" s="72"/>
    </row>
    <row r="347" spans="4:14" ht="15.75" customHeight="1" x14ac:dyDescent="0.25">
      <c r="M347" s="72"/>
      <c r="N347" s="72"/>
    </row>
    <row r="348" spans="4:14" ht="15.75" customHeight="1" x14ac:dyDescent="0.25">
      <c r="M348" s="72"/>
      <c r="N348" s="72"/>
    </row>
    <row r="349" spans="4:14" ht="15.75" customHeight="1" x14ac:dyDescent="0.25">
      <c r="M349" s="72"/>
      <c r="N349" s="72"/>
    </row>
    <row r="350" spans="4:14" ht="15.75" customHeight="1" x14ac:dyDescent="0.25">
      <c r="M350" s="72"/>
      <c r="N350" s="72"/>
    </row>
    <row r="351" spans="4:14" ht="15.75" customHeight="1" x14ac:dyDescent="0.25">
      <c r="M351" s="72"/>
      <c r="N351" s="72"/>
    </row>
    <row r="352" spans="4:14" ht="15.75" customHeight="1" x14ac:dyDescent="0.25">
      <c r="M352" s="72"/>
      <c r="N352" s="72"/>
    </row>
    <row r="353" spans="13:14" ht="15.75" customHeight="1" x14ac:dyDescent="0.25">
      <c r="M353" s="72"/>
      <c r="N353" s="72"/>
    </row>
    <row r="354" spans="13:14" ht="15.75" customHeight="1" x14ac:dyDescent="0.25">
      <c r="M354" s="72"/>
      <c r="N354" s="72"/>
    </row>
    <row r="355" spans="13:14" ht="15.75" customHeight="1" x14ac:dyDescent="0.25">
      <c r="M355" s="72"/>
      <c r="N355" s="72"/>
    </row>
    <row r="356" spans="13:14" ht="15.75" customHeight="1" x14ac:dyDescent="0.25">
      <c r="M356" s="72"/>
      <c r="N356" s="72"/>
    </row>
    <row r="357" spans="13:14" ht="15.75" customHeight="1" x14ac:dyDescent="0.25">
      <c r="M357" s="72"/>
      <c r="N357" s="72"/>
    </row>
    <row r="358" spans="13:14" ht="15.75" customHeight="1" x14ac:dyDescent="0.25">
      <c r="M358" s="72"/>
      <c r="N358" s="72"/>
    </row>
    <row r="359" spans="13:14" ht="15.75" customHeight="1" x14ac:dyDescent="0.25">
      <c r="M359" s="72"/>
      <c r="N359" s="72"/>
    </row>
    <row r="360" spans="13:14" ht="15.75" customHeight="1" x14ac:dyDescent="0.25">
      <c r="M360" s="72"/>
      <c r="N360" s="72"/>
    </row>
    <row r="361" spans="13:14" ht="15.75" customHeight="1" x14ac:dyDescent="0.25">
      <c r="M361" s="72"/>
      <c r="N361" s="72"/>
    </row>
    <row r="362" spans="13:14" ht="15.75" customHeight="1" x14ac:dyDescent="0.25">
      <c r="M362" s="72"/>
      <c r="N362" s="72"/>
    </row>
    <row r="363" spans="13:14" ht="15.75" customHeight="1" x14ac:dyDescent="0.25">
      <c r="M363" s="72"/>
      <c r="N363" s="72"/>
    </row>
    <row r="364" spans="13:14" ht="15.75" customHeight="1" x14ac:dyDescent="0.25">
      <c r="M364" s="72"/>
      <c r="N364" s="72"/>
    </row>
    <row r="365" spans="13:14" ht="15.75" customHeight="1" x14ac:dyDescent="0.25">
      <c r="M365" s="72"/>
      <c r="N365" s="72"/>
    </row>
    <row r="366" spans="13:14" ht="15.75" customHeight="1" x14ac:dyDescent="0.25">
      <c r="M366" s="72"/>
      <c r="N366" s="72"/>
    </row>
    <row r="367" spans="13:14" ht="15.75" customHeight="1" x14ac:dyDescent="0.25">
      <c r="M367" s="72"/>
      <c r="N367" s="72"/>
    </row>
    <row r="368" spans="13:14" ht="15.75" customHeight="1" x14ac:dyDescent="0.25">
      <c r="M368" s="72"/>
      <c r="N368" s="72"/>
    </row>
    <row r="369" spans="13:14" ht="15.75" customHeight="1" x14ac:dyDescent="0.25">
      <c r="M369" s="72"/>
      <c r="N369" s="72"/>
    </row>
    <row r="370" spans="13:14" ht="15.75" customHeight="1" x14ac:dyDescent="0.25">
      <c r="M370" s="72"/>
      <c r="N370" s="72"/>
    </row>
    <row r="371" spans="13:14" ht="15.75" customHeight="1" x14ac:dyDescent="0.25">
      <c r="M371" s="72"/>
      <c r="N371" s="72"/>
    </row>
    <row r="372" spans="13:14" ht="15.75" customHeight="1" x14ac:dyDescent="0.25">
      <c r="M372" s="72"/>
      <c r="N372" s="72"/>
    </row>
    <row r="373" spans="13:14" ht="15.75" customHeight="1" x14ac:dyDescent="0.25">
      <c r="M373" s="72"/>
      <c r="N373" s="72"/>
    </row>
    <row r="374" spans="13:14" ht="15.75" customHeight="1" x14ac:dyDescent="0.25">
      <c r="M374" s="72"/>
      <c r="N374" s="72"/>
    </row>
    <row r="375" spans="13:14" ht="15.75" customHeight="1" x14ac:dyDescent="0.25">
      <c r="M375" s="72"/>
      <c r="N375" s="72"/>
    </row>
    <row r="376" spans="13:14" ht="15.75" customHeight="1" x14ac:dyDescent="0.25">
      <c r="M376" s="72"/>
      <c r="N376" s="72"/>
    </row>
    <row r="377" spans="13:14" ht="15.75" customHeight="1" x14ac:dyDescent="0.25">
      <c r="M377" s="72"/>
      <c r="N377" s="72"/>
    </row>
    <row r="378" spans="13:14" ht="15.75" customHeight="1" x14ac:dyDescent="0.25">
      <c r="M378" s="72"/>
      <c r="N378" s="72"/>
    </row>
    <row r="379" spans="13:14" ht="15.75" customHeight="1" x14ac:dyDescent="0.25">
      <c r="M379" s="72"/>
      <c r="N379" s="72"/>
    </row>
    <row r="380" spans="13:14" ht="15.75" customHeight="1" x14ac:dyDescent="0.25">
      <c r="M380" s="72"/>
      <c r="N380" s="72"/>
    </row>
    <row r="381" spans="13:14" ht="15.75" customHeight="1" x14ac:dyDescent="0.25">
      <c r="M381" s="72"/>
      <c r="N381" s="72"/>
    </row>
    <row r="382" spans="13:14" ht="15.75" customHeight="1" x14ac:dyDescent="0.25">
      <c r="M382" s="72"/>
      <c r="N382" s="72"/>
    </row>
    <row r="383" spans="13:14" ht="15.75" customHeight="1" x14ac:dyDescent="0.25">
      <c r="M383" s="72"/>
      <c r="N383" s="72"/>
    </row>
    <row r="384" spans="13:14" ht="15.75" customHeight="1" x14ac:dyDescent="0.25">
      <c r="M384" s="72"/>
      <c r="N384" s="72"/>
    </row>
    <row r="385" spans="13:14" ht="15.75" customHeight="1" x14ac:dyDescent="0.25">
      <c r="M385" s="72"/>
      <c r="N385" s="72"/>
    </row>
    <row r="386" spans="13:14" ht="15.75" customHeight="1" x14ac:dyDescent="0.25">
      <c r="M386" s="72"/>
      <c r="N386" s="72"/>
    </row>
    <row r="387" spans="13:14" ht="15.75" customHeight="1" x14ac:dyDescent="0.25">
      <c r="M387" s="72"/>
      <c r="N387" s="72"/>
    </row>
    <row r="388" spans="13:14" ht="15.75" customHeight="1" x14ac:dyDescent="0.25">
      <c r="M388" s="72"/>
      <c r="N388" s="72"/>
    </row>
    <row r="389" spans="13:14" ht="15.75" customHeight="1" x14ac:dyDescent="0.25">
      <c r="M389" s="72"/>
      <c r="N389" s="72"/>
    </row>
    <row r="390" spans="13:14" ht="15.75" customHeight="1" x14ac:dyDescent="0.25">
      <c r="M390" s="72"/>
      <c r="N390" s="72"/>
    </row>
    <row r="391" spans="13:14" ht="15.75" customHeight="1" x14ac:dyDescent="0.25">
      <c r="M391" s="72"/>
      <c r="N391" s="72"/>
    </row>
    <row r="392" spans="13:14" ht="15.75" customHeight="1" x14ac:dyDescent="0.25">
      <c r="M392" s="72"/>
      <c r="N392" s="72"/>
    </row>
    <row r="393" spans="13:14" ht="15.75" customHeight="1" x14ac:dyDescent="0.25">
      <c r="M393" s="72"/>
      <c r="N393" s="72"/>
    </row>
    <row r="394" spans="13:14" ht="15.75" customHeight="1" x14ac:dyDescent="0.25">
      <c r="M394" s="72"/>
      <c r="N394" s="72"/>
    </row>
    <row r="395" spans="13:14" ht="15.75" customHeight="1" x14ac:dyDescent="0.25">
      <c r="M395" s="72"/>
      <c r="N395" s="72"/>
    </row>
    <row r="396" spans="13:14" ht="15.75" customHeight="1" x14ac:dyDescent="0.25">
      <c r="M396" s="72"/>
      <c r="N396" s="72"/>
    </row>
    <row r="397" spans="13:14" ht="15.75" customHeight="1" x14ac:dyDescent="0.25">
      <c r="M397" s="72"/>
      <c r="N397" s="72"/>
    </row>
    <row r="398" spans="13:14" ht="15.75" customHeight="1" x14ac:dyDescent="0.25">
      <c r="M398" s="72"/>
      <c r="N398" s="72"/>
    </row>
    <row r="399" spans="13:14" ht="15.75" customHeight="1" x14ac:dyDescent="0.25">
      <c r="M399" s="72"/>
      <c r="N399" s="72"/>
    </row>
    <row r="400" spans="13:14" ht="15.75" customHeight="1" x14ac:dyDescent="0.25">
      <c r="M400" s="72"/>
      <c r="N400" s="72"/>
    </row>
    <row r="401" spans="13:14" ht="15.75" customHeight="1" x14ac:dyDescent="0.25">
      <c r="M401" s="72"/>
      <c r="N401" s="72"/>
    </row>
    <row r="402" spans="13:14" ht="15.75" customHeight="1" x14ac:dyDescent="0.25">
      <c r="M402" s="72"/>
      <c r="N402" s="72"/>
    </row>
    <row r="403" spans="13:14" ht="15.75" customHeight="1" x14ac:dyDescent="0.25">
      <c r="M403" s="72"/>
      <c r="N403" s="72"/>
    </row>
    <row r="404" spans="13:14" ht="15.75" customHeight="1" x14ac:dyDescent="0.25">
      <c r="M404" s="72"/>
      <c r="N404" s="72"/>
    </row>
    <row r="405" spans="13:14" ht="15.75" customHeight="1" x14ac:dyDescent="0.25">
      <c r="M405" s="72"/>
      <c r="N405" s="72"/>
    </row>
    <row r="406" spans="13:14" ht="15.75" customHeight="1" x14ac:dyDescent="0.25">
      <c r="M406" s="72"/>
      <c r="N406" s="72"/>
    </row>
    <row r="407" spans="13:14" ht="15.75" customHeight="1" x14ac:dyDescent="0.25">
      <c r="M407" s="72"/>
      <c r="N407" s="72"/>
    </row>
    <row r="408" spans="13:14" ht="15.75" customHeight="1" x14ac:dyDescent="0.25">
      <c r="M408" s="72"/>
      <c r="N408" s="72"/>
    </row>
    <row r="409" spans="13:14" ht="15.75" customHeight="1" x14ac:dyDescent="0.25">
      <c r="M409" s="72"/>
      <c r="N409" s="72"/>
    </row>
    <row r="410" spans="13:14" ht="15.75" customHeight="1" x14ac:dyDescent="0.25">
      <c r="M410" s="72"/>
      <c r="N410" s="72"/>
    </row>
    <row r="411" spans="13:14" ht="15.75" customHeight="1" x14ac:dyDescent="0.25">
      <c r="M411" s="72"/>
      <c r="N411" s="72"/>
    </row>
    <row r="412" spans="13:14" ht="15.75" customHeight="1" x14ac:dyDescent="0.25">
      <c r="M412" s="72"/>
      <c r="N412" s="72"/>
    </row>
    <row r="413" spans="13:14" ht="15.75" customHeight="1" x14ac:dyDescent="0.25">
      <c r="M413" s="72"/>
      <c r="N413" s="72"/>
    </row>
    <row r="414" spans="13:14" ht="15.75" customHeight="1" x14ac:dyDescent="0.25">
      <c r="M414" s="72"/>
      <c r="N414" s="72"/>
    </row>
    <row r="415" spans="13:14" ht="15.75" customHeight="1" x14ac:dyDescent="0.25">
      <c r="M415" s="72"/>
      <c r="N415" s="72"/>
    </row>
    <row r="416" spans="13:14" ht="15.75" customHeight="1" x14ac:dyDescent="0.25">
      <c r="M416" s="72"/>
      <c r="N416" s="72"/>
    </row>
    <row r="417" spans="13:14" ht="15.75" customHeight="1" x14ac:dyDescent="0.25">
      <c r="M417" s="72"/>
      <c r="N417" s="72"/>
    </row>
    <row r="418" spans="13:14" ht="15.75" customHeight="1" x14ac:dyDescent="0.25">
      <c r="M418" s="72"/>
      <c r="N418" s="72"/>
    </row>
    <row r="419" spans="13:14" ht="15.75" customHeight="1" x14ac:dyDescent="0.25">
      <c r="M419" s="72"/>
      <c r="N419" s="72"/>
    </row>
    <row r="420" spans="13:14" ht="15.75" customHeight="1" x14ac:dyDescent="0.25">
      <c r="M420" s="72"/>
      <c r="N420" s="72"/>
    </row>
    <row r="421" spans="13:14" ht="15.75" customHeight="1" x14ac:dyDescent="0.25">
      <c r="M421" s="72"/>
      <c r="N421" s="72"/>
    </row>
    <row r="422" spans="13:14" ht="15.75" customHeight="1" x14ac:dyDescent="0.25">
      <c r="M422" s="72"/>
      <c r="N422" s="72"/>
    </row>
    <row r="423" spans="13:14" ht="15.75" customHeight="1" x14ac:dyDescent="0.25">
      <c r="M423" s="72"/>
      <c r="N423" s="72"/>
    </row>
    <row r="424" spans="13:14" ht="15.75" customHeight="1" x14ac:dyDescent="0.25">
      <c r="M424" s="72"/>
      <c r="N424" s="72"/>
    </row>
    <row r="425" spans="13:14" ht="15.75" customHeight="1" x14ac:dyDescent="0.25">
      <c r="M425" s="72"/>
      <c r="N425" s="72"/>
    </row>
    <row r="426" spans="13:14" ht="15.75" customHeight="1" x14ac:dyDescent="0.25">
      <c r="M426" s="72"/>
      <c r="N426" s="72"/>
    </row>
    <row r="427" spans="13:14" ht="15.75" customHeight="1" x14ac:dyDescent="0.25">
      <c r="M427" s="72"/>
      <c r="N427" s="72"/>
    </row>
    <row r="428" spans="13:14" ht="15.75" customHeight="1" x14ac:dyDescent="0.25">
      <c r="M428" s="72"/>
      <c r="N428" s="72"/>
    </row>
    <row r="429" spans="13:14" ht="15.75" customHeight="1" x14ac:dyDescent="0.25">
      <c r="M429" s="72"/>
      <c r="N429" s="72"/>
    </row>
    <row r="430" spans="13:14" ht="15.75" customHeight="1" x14ac:dyDescent="0.25">
      <c r="M430" s="72"/>
      <c r="N430" s="72"/>
    </row>
    <row r="431" spans="13:14" ht="15.75" customHeight="1" x14ac:dyDescent="0.25">
      <c r="M431" s="72"/>
      <c r="N431" s="72"/>
    </row>
    <row r="432" spans="13:14" ht="15.75" customHeight="1" x14ac:dyDescent="0.25">
      <c r="M432" s="72"/>
      <c r="N432" s="72"/>
    </row>
    <row r="433" spans="13:14" ht="15.75" customHeight="1" x14ac:dyDescent="0.25">
      <c r="M433" s="72"/>
      <c r="N433" s="72"/>
    </row>
    <row r="434" spans="13:14" ht="15.75" customHeight="1" x14ac:dyDescent="0.25">
      <c r="M434" s="72"/>
      <c r="N434" s="72"/>
    </row>
    <row r="435" spans="13:14" ht="15.75" customHeight="1" x14ac:dyDescent="0.25">
      <c r="M435" s="72"/>
      <c r="N435" s="72"/>
    </row>
    <row r="436" spans="13:14" ht="15.75" customHeight="1" x14ac:dyDescent="0.25">
      <c r="M436" s="72"/>
      <c r="N436" s="72"/>
    </row>
    <row r="437" spans="13:14" ht="15.75" customHeight="1" x14ac:dyDescent="0.25">
      <c r="M437" s="72"/>
      <c r="N437" s="72"/>
    </row>
    <row r="438" spans="13:14" ht="15.75" customHeight="1" x14ac:dyDescent="0.25">
      <c r="M438" s="72"/>
      <c r="N438" s="72"/>
    </row>
    <row r="439" spans="13:14" ht="15.75" customHeight="1" x14ac:dyDescent="0.25">
      <c r="M439" s="72"/>
      <c r="N439" s="72"/>
    </row>
    <row r="440" spans="13:14" ht="15.75" customHeight="1" x14ac:dyDescent="0.25">
      <c r="M440" s="72"/>
      <c r="N440" s="72"/>
    </row>
    <row r="441" spans="13:14" ht="15.75" customHeight="1" x14ac:dyDescent="0.25">
      <c r="M441" s="72"/>
      <c r="N441" s="72"/>
    </row>
    <row r="442" spans="13:14" ht="15.75" customHeight="1" x14ac:dyDescent="0.25">
      <c r="M442" s="72"/>
      <c r="N442" s="72"/>
    </row>
    <row r="443" spans="13:14" ht="15.75" customHeight="1" x14ac:dyDescent="0.25">
      <c r="M443" s="72"/>
      <c r="N443" s="72"/>
    </row>
    <row r="444" spans="13:14" ht="15.75" customHeight="1" x14ac:dyDescent="0.25">
      <c r="M444" s="72"/>
      <c r="N444" s="72"/>
    </row>
    <row r="445" spans="13:14" ht="15.75" customHeight="1" x14ac:dyDescent="0.25">
      <c r="M445" s="72"/>
      <c r="N445" s="72"/>
    </row>
    <row r="446" spans="13:14" ht="15.75" customHeight="1" x14ac:dyDescent="0.25">
      <c r="M446" s="72"/>
      <c r="N446" s="72"/>
    </row>
    <row r="447" spans="13:14" ht="15.75" customHeight="1" x14ac:dyDescent="0.25">
      <c r="M447" s="72"/>
      <c r="N447" s="72"/>
    </row>
    <row r="448" spans="13:14" ht="15.75" customHeight="1" x14ac:dyDescent="0.25">
      <c r="M448" s="72"/>
      <c r="N448" s="72"/>
    </row>
    <row r="449" spans="13:14" ht="15.75" customHeight="1" x14ac:dyDescent="0.25">
      <c r="M449" s="72"/>
      <c r="N449" s="72"/>
    </row>
    <row r="450" spans="13:14" ht="15.75" customHeight="1" x14ac:dyDescent="0.25">
      <c r="M450" s="72"/>
      <c r="N450" s="72"/>
    </row>
    <row r="451" spans="13:14" ht="15.75" customHeight="1" x14ac:dyDescent="0.25">
      <c r="M451" s="72"/>
      <c r="N451" s="72"/>
    </row>
    <row r="452" spans="13:14" ht="15.75" customHeight="1" x14ac:dyDescent="0.25">
      <c r="M452" s="72"/>
      <c r="N452" s="72"/>
    </row>
    <row r="453" spans="13:14" ht="15.75" customHeight="1" x14ac:dyDescent="0.25">
      <c r="M453" s="72"/>
      <c r="N453" s="72"/>
    </row>
    <row r="454" spans="13:14" ht="15.75" customHeight="1" x14ac:dyDescent="0.25">
      <c r="M454" s="72"/>
      <c r="N454" s="72"/>
    </row>
    <row r="455" spans="13:14" ht="15.75" customHeight="1" x14ac:dyDescent="0.25">
      <c r="M455" s="72"/>
      <c r="N455" s="72"/>
    </row>
    <row r="456" spans="13:14" ht="15.75" customHeight="1" x14ac:dyDescent="0.25">
      <c r="M456" s="72"/>
      <c r="N456" s="72"/>
    </row>
    <row r="457" spans="13:14" ht="15.75" customHeight="1" x14ac:dyDescent="0.25">
      <c r="M457" s="72"/>
      <c r="N457" s="72"/>
    </row>
    <row r="458" spans="13:14" ht="15.75" customHeight="1" x14ac:dyDescent="0.25">
      <c r="M458" s="72"/>
      <c r="N458" s="72"/>
    </row>
    <row r="459" spans="13:14" ht="15.75" customHeight="1" x14ac:dyDescent="0.25">
      <c r="M459" s="72"/>
      <c r="N459" s="72"/>
    </row>
    <row r="460" spans="13:14" ht="15.75" customHeight="1" x14ac:dyDescent="0.25">
      <c r="M460" s="72"/>
      <c r="N460" s="72"/>
    </row>
    <row r="461" spans="13:14" ht="15.75" customHeight="1" x14ac:dyDescent="0.25">
      <c r="M461" s="72"/>
      <c r="N461" s="72"/>
    </row>
    <row r="462" spans="13:14" ht="15.75" customHeight="1" x14ac:dyDescent="0.25">
      <c r="M462" s="72"/>
      <c r="N462" s="72"/>
    </row>
    <row r="463" spans="13:14" ht="15.75" customHeight="1" x14ac:dyDescent="0.25">
      <c r="M463" s="72"/>
      <c r="N463" s="72"/>
    </row>
    <row r="464" spans="13:14" ht="15.75" customHeight="1" x14ac:dyDescent="0.25">
      <c r="M464" s="72"/>
      <c r="N464" s="72"/>
    </row>
    <row r="465" spans="13:14" ht="15.75" customHeight="1" x14ac:dyDescent="0.25">
      <c r="M465" s="72"/>
      <c r="N465" s="72"/>
    </row>
    <row r="466" spans="13:14" ht="15.75" customHeight="1" x14ac:dyDescent="0.25">
      <c r="M466" s="72"/>
      <c r="N466" s="72"/>
    </row>
    <row r="467" spans="13:14" ht="15.75" customHeight="1" x14ac:dyDescent="0.25">
      <c r="M467" s="72"/>
      <c r="N467" s="72"/>
    </row>
    <row r="468" spans="13:14" ht="15.75" customHeight="1" x14ac:dyDescent="0.25">
      <c r="M468" s="72"/>
      <c r="N468" s="72"/>
    </row>
    <row r="469" spans="13:14" ht="15.75" customHeight="1" x14ac:dyDescent="0.25">
      <c r="M469" s="72"/>
      <c r="N469" s="72"/>
    </row>
    <row r="470" spans="13:14" ht="15.75" customHeight="1" x14ac:dyDescent="0.25">
      <c r="M470" s="72"/>
      <c r="N470" s="72"/>
    </row>
    <row r="471" spans="13:14" ht="15.75" customHeight="1" x14ac:dyDescent="0.25">
      <c r="M471" s="72"/>
      <c r="N471" s="72"/>
    </row>
    <row r="472" spans="13:14" ht="15.75" customHeight="1" x14ac:dyDescent="0.25">
      <c r="M472" s="72"/>
      <c r="N472" s="72"/>
    </row>
    <row r="473" spans="13:14" ht="15.75" customHeight="1" x14ac:dyDescent="0.25">
      <c r="M473" s="72"/>
      <c r="N473" s="72"/>
    </row>
    <row r="474" spans="13:14" ht="15.75" customHeight="1" x14ac:dyDescent="0.25">
      <c r="M474" s="72"/>
      <c r="N474" s="72"/>
    </row>
    <row r="475" spans="13:14" ht="15.75" customHeight="1" x14ac:dyDescent="0.25">
      <c r="M475" s="72"/>
      <c r="N475" s="72"/>
    </row>
    <row r="476" spans="13:14" ht="15.75" customHeight="1" x14ac:dyDescent="0.25">
      <c r="M476" s="72"/>
      <c r="N476" s="72"/>
    </row>
    <row r="477" spans="13:14" ht="15.75" customHeight="1" x14ac:dyDescent="0.25">
      <c r="M477" s="72"/>
      <c r="N477" s="72"/>
    </row>
    <row r="478" spans="13:14" ht="15.75" customHeight="1" x14ac:dyDescent="0.25">
      <c r="M478" s="72"/>
      <c r="N478" s="72"/>
    </row>
    <row r="479" spans="13:14" ht="15.75" customHeight="1" x14ac:dyDescent="0.25">
      <c r="M479" s="72"/>
      <c r="N479" s="72"/>
    </row>
    <row r="480" spans="13:14" ht="15.75" customHeight="1" x14ac:dyDescent="0.25">
      <c r="M480" s="72"/>
      <c r="N480" s="72"/>
    </row>
    <row r="481" spans="13:14" ht="15.75" customHeight="1" x14ac:dyDescent="0.25">
      <c r="M481" s="72"/>
      <c r="N481" s="72"/>
    </row>
    <row r="482" spans="13:14" ht="15.75" customHeight="1" x14ac:dyDescent="0.25">
      <c r="M482" s="72"/>
      <c r="N482" s="72"/>
    </row>
    <row r="483" spans="13:14" ht="15.75" customHeight="1" x14ac:dyDescent="0.25">
      <c r="M483" s="72"/>
      <c r="N483" s="72"/>
    </row>
    <row r="484" spans="13:14" ht="15.75" customHeight="1" x14ac:dyDescent="0.25">
      <c r="M484" s="72"/>
      <c r="N484" s="72"/>
    </row>
    <row r="485" spans="13:14" ht="15.75" customHeight="1" x14ac:dyDescent="0.25">
      <c r="M485" s="72"/>
      <c r="N485" s="72"/>
    </row>
    <row r="486" spans="13:14" ht="15.75" customHeight="1" x14ac:dyDescent="0.25">
      <c r="M486" s="72"/>
      <c r="N486" s="72"/>
    </row>
    <row r="487" spans="13:14" ht="15.75" customHeight="1" x14ac:dyDescent="0.25">
      <c r="M487" s="72"/>
      <c r="N487" s="72"/>
    </row>
    <row r="488" spans="13:14" ht="15.75" customHeight="1" x14ac:dyDescent="0.25">
      <c r="M488" s="72"/>
      <c r="N488" s="72"/>
    </row>
    <row r="489" spans="13:14" ht="15.75" customHeight="1" x14ac:dyDescent="0.25">
      <c r="M489" s="72"/>
      <c r="N489" s="72"/>
    </row>
    <row r="490" spans="13:14" ht="15.75" customHeight="1" x14ac:dyDescent="0.25">
      <c r="M490" s="72"/>
      <c r="N490" s="72"/>
    </row>
    <row r="491" spans="13:14" ht="15.75" customHeight="1" x14ac:dyDescent="0.25">
      <c r="M491" s="72"/>
      <c r="N491" s="72"/>
    </row>
    <row r="492" spans="13:14" ht="15.75" customHeight="1" x14ac:dyDescent="0.25">
      <c r="M492" s="72"/>
      <c r="N492" s="72"/>
    </row>
    <row r="493" spans="13:14" ht="15.75" customHeight="1" x14ac:dyDescent="0.25">
      <c r="M493" s="72"/>
      <c r="N493" s="72"/>
    </row>
    <row r="494" spans="13:14" ht="15.75" customHeight="1" x14ac:dyDescent="0.25">
      <c r="M494" s="72"/>
      <c r="N494" s="72"/>
    </row>
    <row r="495" spans="13:14" ht="15.75" customHeight="1" x14ac:dyDescent="0.25">
      <c r="M495" s="72"/>
      <c r="N495" s="72"/>
    </row>
    <row r="496" spans="13:14" ht="15.75" customHeight="1" x14ac:dyDescent="0.25">
      <c r="M496" s="72"/>
      <c r="N496" s="72"/>
    </row>
    <row r="497" spans="13:14" ht="15.75" customHeight="1" x14ac:dyDescent="0.25">
      <c r="M497" s="72"/>
      <c r="N497" s="72"/>
    </row>
    <row r="498" spans="13:14" ht="15.75" customHeight="1" x14ac:dyDescent="0.25">
      <c r="M498" s="72"/>
      <c r="N498" s="72"/>
    </row>
    <row r="499" spans="13:14" ht="15.75" customHeight="1" x14ac:dyDescent="0.25">
      <c r="M499" s="72"/>
      <c r="N499" s="72"/>
    </row>
    <row r="500" spans="13:14" ht="15.75" customHeight="1" x14ac:dyDescent="0.25">
      <c r="M500" s="72"/>
      <c r="N500" s="72"/>
    </row>
    <row r="501" spans="13:14" ht="15.75" customHeight="1" x14ac:dyDescent="0.25">
      <c r="M501" s="72"/>
      <c r="N501" s="72"/>
    </row>
    <row r="502" spans="13:14" ht="15.75" customHeight="1" x14ac:dyDescent="0.25">
      <c r="M502" s="72"/>
      <c r="N502" s="72"/>
    </row>
    <row r="503" spans="13:14" ht="15.75" customHeight="1" x14ac:dyDescent="0.25">
      <c r="M503" s="72"/>
      <c r="N503" s="72"/>
    </row>
    <row r="504" spans="13:14" ht="15.75" customHeight="1" x14ac:dyDescent="0.25">
      <c r="M504" s="72"/>
      <c r="N504" s="72"/>
    </row>
    <row r="505" spans="13:14" ht="15.75" customHeight="1" x14ac:dyDescent="0.25">
      <c r="M505" s="72"/>
      <c r="N505" s="72"/>
    </row>
    <row r="506" spans="13:14" ht="15.75" customHeight="1" x14ac:dyDescent="0.25">
      <c r="M506" s="72"/>
      <c r="N506" s="72"/>
    </row>
    <row r="507" spans="13:14" ht="15.75" customHeight="1" x14ac:dyDescent="0.25">
      <c r="M507" s="72"/>
      <c r="N507" s="72"/>
    </row>
    <row r="508" spans="13:14" ht="15.75" customHeight="1" x14ac:dyDescent="0.25">
      <c r="M508" s="72"/>
      <c r="N508" s="72"/>
    </row>
    <row r="509" spans="13:14" ht="15.75" customHeight="1" x14ac:dyDescent="0.25">
      <c r="M509" s="72"/>
      <c r="N509" s="72"/>
    </row>
    <row r="510" spans="13:14" ht="15.75" customHeight="1" x14ac:dyDescent="0.25">
      <c r="M510" s="72"/>
      <c r="N510" s="72"/>
    </row>
    <row r="511" spans="13:14" ht="15.75" customHeight="1" x14ac:dyDescent="0.25">
      <c r="M511" s="72"/>
      <c r="N511" s="72"/>
    </row>
    <row r="512" spans="13:14" ht="15.75" customHeight="1" x14ac:dyDescent="0.25">
      <c r="M512" s="72"/>
      <c r="N512" s="72"/>
    </row>
    <row r="513" spans="13:14" ht="15.75" customHeight="1" x14ac:dyDescent="0.25">
      <c r="M513" s="72"/>
      <c r="N513" s="72"/>
    </row>
    <row r="514" spans="13:14" ht="15.75" customHeight="1" x14ac:dyDescent="0.25">
      <c r="M514" s="72"/>
      <c r="N514" s="72"/>
    </row>
    <row r="515" spans="13:14" ht="15.75" customHeight="1" x14ac:dyDescent="0.25">
      <c r="M515" s="72"/>
      <c r="N515" s="72"/>
    </row>
    <row r="516" spans="13:14" ht="15.75" customHeight="1" x14ac:dyDescent="0.25">
      <c r="M516" s="72"/>
      <c r="N516" s="72"/>
    </row>
    <row r="517" spans="13:14" ht="15.75" customHeight="1" x14ac:dyDescent="0.25">
      <c r="M517" s="72"/>
      <c r="N517" s="72"/>
    </row>
    <row r="518" spans="13:14" ht="15.75" customHeight="1" x14ac:dyDescent="0.25">
      <c r="M518" s="72"/>
      <c r="N518" s="72"/>
    </row>
    <row r="519" spans="13:14" ht="15.75" customHeight="1" x14ac:dyDescent="0.25">
      <c r="M519" s="72"/>
      <c r="N519" s="72"/>
    </row>
    <row r="520" spans="13:14" ht="15.75" customHeight="1" x14ac:dyDescent="0.25">
      <c r="M520" s="72"/>
      <c r="N520" s="72"/>
    </row>
    <row r="521" spans="13:14" ht="15.75" customHeight="1" x14ac:dyDescent="0.25">
      <c r="M521" s="72"/>
      <c r="N521" s="72"/>
    </row>
    <row r="522" spans="13:14" ht="15.75" customHeight="1" x14ac:dyDescent="0.25">
      <c r="M522" s="72"/>
      <c r="N522" s="72"/>
    </row>
    <row r="523" spans="13:14" ht="15.75" customHeight="1" x14ac:dyDescent="0.25">
      <c r="M523" s="72"/>
      <c r="N523" s="72"/>
    </row>
    <row r="524" spans="13:14" ht="15.75" customHeight="1" x14ac:dyDescent="0.25">
      <c r="M524" s="72"/>
      <c r="N524" s="72"/>
    </row>
    <row r="525" spans="13:14" ht="15.75" customHeight="1" x14ac:dyDescent="0.25">
      <c r="M525" s="72"/>
      <c r="N525" s="72"/>
    </row>
    <row r="526" spans="13:14" ht="15.75" customHeight="1" x14ac:dyDescent="0.25">
      <c r="M526" s="72"/>
      <c r="N526" s="72"/>
    </row>
    <row r="527" spans="13:14" ht="15.75" customHeight="1" x14ac:dyDescent="0.25">
      <c r="M527" s="72"/>
      <c r="N527" s="72"/>
    </row>
    <row r="528" spans="13:14" ht="15.75" customHeight="1" x14ac:dyDescent="0.25">
      <c r="M528" s="72"/>
      <c r="N528" s="72"/>
    </row>
    <row r="529" spans="13:14" ht="15.75" customHeight="1" x14ac:dyDescent="0.25">
      <c r="M529" s="72"/>
      <c r="N529" s="72"/>
    </row>
    <row r="530" spans="13:14" ht="15.75" customHeight="1" x14ac:dyDescent="0.25">
      <c r="M530" s="72"/>
      <c r="N530" s="72"/>
    </row>
    <row r="531" spans="13:14" ht="15.75" customHeight="1" x14ac:dyDescent="0.25">
      <c r="M531" s="72"/>
      <c r="N531" s="72"/>
    </row>
    <row r="532" spans="13:14" ht="15.75" customHeight="1" x14ac:dyDescent="0.25">
      <c r="M532" s="72"/>
      <c r="N532" s="72"/>
    </row>
    <row r="533" spans="13:14" ht="15.75" customHeight="1" x14ac:dyDescent="0.25">
      <c r="M533" s="72"/>
      <c r="N533" s="72"/>
    </row>
    <row r="534" spans="13:14" ht="15.75" customHeight="1" x14ac:dyDescent="0.25">
      <c r="M534" s="72"/>
      <c r="N534" s="72"/>
    </row>
    <row r="535" spans="13:14" ht="15.75" customHeight="1" x14ac:dyDescent="0.25">
      <c r="M535" s="72"/>
      <c r="N535" s="72"/>
    </row>
    <row r="536" spans="13:14" ht="15.75" customHeight="1" x14ac:dyDescent="0.25">
      <c r="M536" s="72"/>
      <c r="N536" s="72"/>
    </row>
    <row r="537" spans="13:14" ht="15.75" customHeight="1" x14ac:dyDescent="0.25">
      <c r="M537" s="72"/>
      <c r="N537" s="72"/>
    </row>
    <row r="538" spans="13:14" ht="15.75" customHeight="1" x14ac:dyDescent="0.25">
      <c r="M538" s="72"/>
      <c r="N538" s="72"/>
    </row>
    <row r="539" spans="13:14" ht="15.75" customHeight="1" x14ac:dyDescent="0.25">
      <c r="M539" s="72"/>
      <c r="N539" s="72"/>
    </row>
    <row r="540" spans="13:14" ht="15.75" customHeight="1" x14ac:dyDescent="0.25">
      <c r="M540" s="72"/>
      <c r="N540" s="72"/>
    </row>
    <row r="541" spans="13:14" ht="15.75" customHeight="1" x14ac:dyDescent="0.25">
      <c r="M541" s="72"/>
      <c r="N541" s="72"/>
    </row>
    <row r="542" spans="13:14" ht="15.75" customHeight="1" x14ac:dyDescent="0.25">
      <c r="M542" s="72"/>
      <c r="N542" s="72"/>
    </row>
    <row r="543" spans="13:14" ht="15.75" customHeight="1" x14ac:dyDescent="0.25">
      <c r="M543" s="72"/>
      <c r="N543" s="72"/>
    </row>
    <row r="544" spans="13:14" ht="15.75" customHeight="1" x14ac:dyDescent="0.25">
      <c r="M544" s="72"/>
      <c r="N544" s="72"/>
    </row>
    <row r="545" spans="13:14" ht="15.75" customHeight="1" x14ac:dyDescent="0.25">
      <c r="M545" s="72"/>
      <c r="N545" s="72"/>
    </row>
    <row r="546" spans="13:14" ht="15.75" customHeight="1" x14ac:dyDescent="0.25">
      <c r="M546" s="72"/>
      <c r="N546" s="72"/>
    </row>
    <row r="547" spans="13:14" ht="15.75" customHeight="1" x14ac:dyDescent="0.25">
      <c r="M547" s="72"/>
      <c r="N547" s="72"/>
    </row>
    <row r="548" spans="13:14" ht="15.75" customHeight="1" x14ac:dyDescent="0.25">
      <c r="M548" s="72"/>
      <c r="N548" s="72"/>
    </row>
    <row r="549" spans="13:14" ht="15.75" customHeight="1" x14ac:dyDescent="0.25">
      <c r="M549" s="72"/>
      <c r="N549" s="72"/>
    </row>
    <row r="550" spans="13:14" ht="15.75" customHeight="1" x14ac:dyDescent="0.25">
      <c r="M550" s="72"/>
      <c r="N550" s="72"/>
    </row>
    <row r="551" spans="13:14" ht="15.75" customHeight="1" x14ac:dyDescent="0.25">
      <c r="M551" s="72"/>
      <c r="N551" s="72"/>
    </row>
    <row r="552" spans="13:14" ht="15.75" customHeight="1" x14ac:dyDescent="0.25">
      <c r="M552" s="72"/>
      <c r="N552" s="72"/>
    </row>
    <row r="553" spans="13:14" ht="15.75" customHeight="1" x14ac:dyDescent="0.25">
      <c r="M553" s="72"/>
      <c r="N553" s="72"/>
    </row>
    <row r="554" spans="13:14" ht="15.75" customHeight="1" x14ac:dyDescent="0.25">
      <c r="M554" s="72"/>
      <c r="N554" s="72"/>
    </row>
    <row r="555" spans="13:14" ht="15.75" customHeight="1" x14ac:dyDescent="0.25">
      <c r="M555" s="72"/>
      <c r="N555" s="72"/>
    </row>
    <row r="556" spans="13:14" ht="15.75" customHeight="1" x14ac:dyDescent="0.25">
      <c r="M556" s="72"/>
      <c r="N556" s="72"/>
    </row>
    <row r="557" spans="13:14" ht="15.75" customHeight="1" x14ac:dyDescent="0.25">
      <c r="M557" s="72"/>
      <c r="N557" s="72"/>
    </row>
    <row r="558" spans="13:14" ht="15.75" customHeight="1" x14ac:dyDescent="0.25">
      <c r="M558" s="72"/>
      <c r="N558" s="72"/>
    </row>
    <row r="559" spans="13:14" ht="15.75" customHeight="1" x14ac:dyDescent="0.25">
      <c r="M559" s="72"/>
      <c r="N559" s="72"/>
    </row>
    <row r="560" spans="13:14" ht="15.75" customHeight="1" x14ac:dyDescent="0.25">
      <c r="M560" s="72"/>
      <c r="N560" s="72"/>
    </row>
    <row r="561" spans="13:14" ht="15.75" customHeight="1" x14ac:dyDescent="0.25">
      <c r="M561" s="72"/>
      <c r="N561" s="72"/>
    </row>
    <row r="562" spans="13:14" ht="15.75" customHeight="1" x14ac:dyDescent="0.25">
      <c r="M562" s="72"/>
      <c r="N562" s="72"/>
    </row>
    <row r="563" spans="13:14" ht="15.75" customHeight="1" x14ac:dyDescent="0.25">
      <c r="M563" s="72"/>
      <c r="N563" s="72"/>
    </row>
    <row r="564" spans="13:14" ht="15.75" customHeight="1" x14ac:dyDescent="0.25">
      <c r="M564" s="72"/>
      <c r="N564" s="72"/>
    </row>
    <row r="565" spans="13:14" ht="15.75" customHeight="1" x14ac:dyDescent="0.25">
      <c r="M565" s="72"/>
      <c r="N565" s="72"/>
    </row>
    <row r="566" spans="13:14" ht="15.75" customHeight="1" x14ac:dyDescent="0.25">
      <c r="M566" s="72"/>
      <c r="N566" s="72"/>
    </row>
    <row r="567" spans="13:14" ht="15.75" customHeight="1" x14ac:dyDescent="0.25">
      <c r="M567" s="72"/>
      <c r="N567" s="72"/>
    </row>
    <row r="568" spans="13:14" ht="15.75" customHeight="1" x14ac:dyDescent="0.25">
      <c r="M568" s="72"/>
      <c r="N568" s="72"/>
    </row>
    <row r="569" spans="13:14" ht="15.75" customHeight="1" x14ac:dyDescent="0.25">
      <c r="M569" s="72"/>
      <c r="N569" s="72"/>
    </row>
    <row r="570" spans="13:14" ht="15.75" customHeight="1" x14ac:dyDescent="0.25">
      <c r="M570" s="72"/>
      <c r="N570" s="72"/>
    </row>
    <row r="571" spans="13:14" ht="15.75" customHeight="1" x14ac:dyDescent="0.25">
      <c r="M571" s="72"/>
      <c r="N571" s="72"/>
    </row>
    <row r="572" spans="13:14" ht="15.75" customHeight="1" x14ac:dyDescent="0.25">
      <c r="M572" s="72"/>
      <c r="N572" s="72"/>
    </row>
    <row r="573" spans="13:14" ht="15.75" customHeight="1" x14ac:dyDescent="0.25">
      <c r="M573" s="72"/>
      <c r="N573" s="72"/>
    </row>
    <row r="574" spans="13:14" ht="15.75" customHeight="1" x14ac:dyDescent="0.25">
      <c r="M574" s="72"/>
      <c r="N574" s="72"/>
    </row>
    <row r="575" spans="13:14" ht="15.75" customHeight="1" x14ac:dyDescent="0.25">
      <c r="M575" s="72"/>
      <c r="N575" s="72"/>
    </row>
    <row r="576" spans="13:14" ht="15.75" customHeight="1" x14ac:dyDescent="0.25">
      <c r="M576" s="72"/>
      <c r="N576" s="72"/>
    </row>
    <row r="577" spans="13:14" ht="15.75" customHeight="1" x14ac:dyDescent="0.25">
      <c r="M577" s="72"/>
      <c r="N577" s="72"/>
    </row>
    <row r="578" spans="13:14" ht="15.75" customHeight="1" x14ac:dyDescent="0.25">
      <c r="M578" s="72"/>
      <c r="N578" s="72"/>
    </row>
    <row r="579" spans="13:14" ht="15.75" customHeight="1" x14ac:dyDescent="0.25">
      <c r="M579" s="72"/>
      <c r="N579" s="72"/>
    </row>
    <row r="580" spans="13:14" ht="15.75" customHeight="1" x14ac:dyDescent="0.25">
      <c r="M580" s="72"/>
      <c r="N580" s="72"/>
    </row>
    <row r="581" spans="13:14" ht="15.75" customHeight="1" x14ac:dyDescent="0.25">
      <c r="M581" s="72"/>
      <c r="N581" s="72"/>
    </row>
    <row r="582" spans="13:14" ht="15.75" customHeight="1" x14ac:dyDescent="0.25">
      <c r="M582" s="72"/>
      <c r="N582" s="72"/>
    </row>
    <row r="583" spans="13:14" ht="15.75" customHeight="1" x14ac:dyDescent="0.25">
      <c r="M583" s="72"/>
      <c r="N583" s="72"/>
    </row>
    <row r="584" spans="13:14" ht="15.75" customHeight="1" x14ac:dyDescent="0.25">
      <c r="M584" s="72"/>
      <c r="N584" s="72"/>
    </row>
    <row r="585" spans="13:14" ht="15.75" customHeight="1" x14ac:dyDescent="0.25">
      <c r="M585" s="72"/>
      <c r="N585" s="72"/>
    </row>
    <row r="586" spans="13:14" ht="15.75" customHeight="1" x14ac:dyDescent="0.25">
      <c r="M586" s="72"/>
      <c r="N586" s="72"/>
    </row>
    <row r="587" spans="13:14" ht="15.75" customHeight="1" x14ac:dyDescent="0.25">
      <c r="M587" s="72"/>
      <c r="N587" s="72"/>
    </row>
    <row r="588" spans="13:14" ht="15.75" customHeight="1" x14ac:dyDescent="0.25">
      <c r="M588" s="72"/>
      <c r="N588" s="72"/>
    </row>
    <row r="589" spans="13:14" ht="15.75" customHeight="1" x14ac:dyDescent="0.25">
      <c r="M589" s="72"/>
      <c r="N589" s="72"/>
    </row>
    <row r="590" spans="13:14" ht="15.75" customHeight="1" x14ac:dyDescent="0.25">
      <c r="M590" s="72"/>
      <c r="N590" s="72"/>
    </row>
    <row r="591" spans="13:14" ht="15.75" customHeight="1" x14ac:dyDescent="0.25">
      <c r="M591" s="72"/>
      <c r="N591" s="72"/>
    </row>
    <row r="592" spans="13:14" ht="15.75" customHeight="1" x14ac:dyDescent="0.25">
      <c r="M592" s="72"/>
      <c r="N592" s="72"/>
    </row>
    <row r="593" spans="13:14" ht="15.75" customHeight="1" x14ac:dyDescent="0.25">
      <c r="M593" s="72"/>
      <c r="N593" s="72"/>
    </row>
    <row r="594" spans="13:14" ht="15.75" customHeight="1" x14ac:dyDescent="0.25">
      <c r="M594" s="72"/>
      <c r="N594" s="72"/>
    </row>
    <row r="595" spans="13:14" ht="15.75" customHeight="1" x14ac:dyDescent="0.25">
      <c r="M595" s="72"/>
      <c r="N595" s="72"/>
    </row>
    <row r="596" spans="13:14" ht="15.75" customHeight="1" x14ac:dyDescent="0.25">
      <c r="M596" s="72"/>
      <c r="N596" s="72"/>
    </row>
    <row r="597" spans="13:14" ht="15.75" customHeight="1" x14ac:dyDescent="0.25">
      <c r="M597" s="72"/>
      <c r="N597" s="72"/>
    </row>
    <row r="598" spans="13:14" ht="15.75" customHeight="1" x14ac:dyDescent="0.25">
      <c r="M598" s="72"/>
      <c r="N598" s="72"/>
    </row>
    <row r="599" spans="13:14" ht="15.75" customHeight="1" x14ac:dyDescent="0.25">
      <c r="M599" s="72"/>
      <c r="N599" s="72"/>
    </row>
    <row r="600" spans="13:14" ht="15.75" customHeight="1" x14ac:dyDescent="0.25">
      <c r="M600" s="72"/>
      <c r="N600" s="72"/>
    </row>
    <row r="601" spans="13:14" ht="15.75" customHeight="1" x14ac:dyDescent="0.25">
      <c r="M601" s="72"/>
      <c r="N601" s="72"/>
    </row>
    <row r="602" spans="13:14" ht="15.75" customHeight="1" x14ac:dyDescent="0.25">
      <c r="M602" s="72"/>
      <c r="N602" s="72"/>
    </row>
    <row r="603" spans="13:14" ht="15.75" customHeight="1" x14ac:dyDescent="0.25">
      <c r="M603" s="72"/>
      <c r="N603" s="72"/>
    </row>
    <row r="604" spans="13:14" ht="15.75" customHeight="1" x14ac:dyDescent="0.25">
      <c r="M604" s="72"/>
      <c r="N604" s="72"/>
    </row>
    <row r="605" spans="13:14" ht="15.75" customHeight="1" x14ac:dyDescent="0.25">
      <c r="M605" s="72"/>
      <c r="N605" s="72"/>
    </row>
    <row r="606" spans="13:14" ht="15.75" customHeight="1" x14ac:dyDescent="0.25">
      <c r="M606" s="72"/>
      <c r="N606" s="72"/>
    </row>
    <row r="607" spans="13:14" ht="15.75" customHeight="1" x14ac:dyDescent="0.25">
      <c r="M607" s="72"/>
      <c r="N607" s="72"/>
    </row>
    <row r="608" spans="13:14" ht="15.75" customHeight="1" x14ac:dyDescent="0.25">
      <c r="M608" s="72"/>
      <c r="N608" s="72"/>
    </row>
    <row r="609" spans="13:14" ht="15.75" customHeight="1" x14ac:dyDescent="0.25">
      <c r="M609" s="72"/>
      <c r="N609" s="72"/>
    </row>
    <row r="610" spans="13:14" ht="15.75" customHeight="1" x14ac:dyDescent="0.25">
      <c r="M610" s="72"/>
      <c r="N610" s="72"/>
    </row>
    <row r="611" spans="13:14" ht="15.75" customHeight="1" x14ac:dyDescent="0.25">
      <c r="M611" s="72"/>
      <c r="N611" s="72"/>
    </row>
    <row r="612" spans="13:14" ht="15.75" customHeight="1" x14ac:dyDescent="0.25">
      <c r="M612" s="72"/>
      <c r="N612" s="72"/>
    </row>
    <row r="613" spans="13:14" ht="15.75" customHeight="1" x14ac:dyDescent="0.25">
      <c r="M613" s="72"/>
      <c r="N613" s="72"/>
    </row>
    <row r="614" spans="13:14" ht="15.75" customHeight="1" x14ac:dyDescent="0.25">
      <c r="M614" s="72"/>
      <c r="N614" s="72"/>
    </row>
    <row r="615" spans="13:14" ht="15.75" customHeight="1" x14ac:dyDescent="0.25">
      <c r="M615" s="72"/>
      <c r="N615" s="72"/>
    </row>
    <row r="616" spans="13:14" ht="15.75" customHeight="1" x14ac:dyDescent="0.25">
      <c r="M616" s="72"/>
      <c r="N616" s="72"/>
    </row>
    <row r="617" spans="13:14" ht="15.75" customHeight="1" x14ac:dyDescent="0.25">
      <c r="M617" s="72"/>
      <c r="N617" s="72"/>
    </row>
    <row r="618" spans="13:14" ht="15.75" customHeight="1" x14ac:dyDescent="0.25">
      <c r="M618" s="72"/>
      <c r="N618" s="72"/>
    </row>
    <row r="619" spans="13:14" ht="15.75" customHeight="1" x14ac:dyDescent="0.25">
      <c r="M619" s="72"/>
      <c r="N619" s="72"/>
    </row>
    <row r="620" spans="13:14" ht="15.75" customHeight="1" x14ac:dyDescent="0.25">
      <c r="M620" s="72"/>
      <c r="N620" s="72"/>
    </row>
    <row r="621" spans="13:14" ht="15.75" customHeight="1" x14ac:dyDescent="0.25">
      <c r="M621" s="72"/>
      <c r="N621" s="72"/>
    </row>
    <row r="622" spans="13:14" ht="15.75" customHeight="1" x14ac:dyDescent="0.25">
      <c r="M622" s="72"/>
      <c r="N622" s="72"/>
    </row>
    <row r="623" spans="13:14" ht="15.75" customHeight="1" x14ac:dyDescent="0.25">
      <c r="M623" s="72"/>
      <c r="N623" s="72"/>
    </row>
    <row r="624" spans="13:14" ht="15.75" customHeight="1" x14ac:dyDescent="0.25">
      <c r="M624" s="72"/>
      <c r="N624" s="72"/>
    </row>
    <row r="625" spans="13:14" ht="15.75" customHeight="1" x14ac:dyDescent="0.25">
      <c r="M625" s="72"/>
      <c r="N625" s="72"/>
    </row>
    <row r="626" spans="13:14" ht="15.75" customHeight="1" x14ac:dyDescent="0.25">
      <c r="M626" s="72"/>
      <c r="N626" s="72"/>
    </row>
    <row r="627" spans="13:14" ht="15.75" customHeight="1" x14ac:dyDescent="0.25">
      <c r="M627" s="72"/>
      <c r="N627" s="72"/>
    </row>
    <row r="628" spans="13:14" ht="15.75" customHeight="1" x14ac:dyDescent="0.25">
      <c r="M628" s="72"/>
      <c r="N628" s="72"/>
    </row>
    <row r="629" spans="13:14" ht="15.75" customHeight="1" x14ac:dyDescent="0.25">
      <c r="M629" s="72"/>
      <c r="N629" s="72"/>
    </row>
    <row r="630" spans="13:14" ht="15.75" customHeight="1" x14ac:dyDescent="0.25">
      <c r="M630" s="72"/>
      <c r="N630" s="72"/>
    </row>
    <row r="631" spans="13:14" ht="15.75" customHeight="1" x14ac:dyDescent="0.25">
      <c r="M631" s="72"/>
      <c r="N631" s="72"/>
    </row>
    <row r="632" spans="13:14" ht="15.75" customHeight="1" x14ac:dyDescent="0.25">
      <c r="M632" s="72"/>
      <c r="N632" s="72"/>
    </row>
    <row r="633" spans="13:14" ht="15.75" customHeight="1" x14ac:dyDescent="0.25">
      <c r="M633" s="72"/>
      <c r="N633" s="72"/>
    </row>
    <row r="634" spans="13:14" ht="15.75" customHeight="1" x14ac:dyDescent="0.25">
      <c r="M634" s="72"/>
      <c r="N634" s="72"/>
    </row>
    <row r="635" spans="13:14" ht="15.75" customHeight="1" x14ac:dyDescent="0.25">
      <c r="M635" s="72"/>
      <c r="N635" s="72"/>
    </row>
    <row r="636" spans="13:14" ht="15.75" customHeight="1" x14ac:dyDescent="0.25">
      <c r="M636" s="72"/>
      <c r="N636" s="72"/>
    </row>
    <row r="637" spans="13:14" ht="15.75" customHeight="1" x14ac:dyDescent="0.25">
      <c r="M637" s="72"/>
      <c r="N637" s="72"/>
    </row>
    <row r="638" spans="13:14" ht="15.75" customHeight="1" x14ac:dyDescent="0.25">
      <c r="M638" s="72"/>
      <c r="N638" s="72"/>
    </row>
    <row r="639" spans="13:14" ht="15.75" customHeight="1" x14ac:dyDescent="0.25">
      <c r="M639" s="72"/>
      <c r="N639" s="72"/>
    </row>
    <row r="640" spans="13:14" ht="15.75" customHeight="1" x14ac:dyDescent="0.25">
      <c r="M640" s="72"/>
      <c r="N640" s="72"/>
    </row>
    <row r="641" spans="13:14" ht="15.75" customHeight="1" x14ac:dyDescent="0.25">
      <c r="M641" s="72"/>
      <c r="N641" s="72"/>
    </row>
    <row r="642" spans="13:14" ht="15.75" customHeight="1" x14ac:dyDescent="0.25">
      <c r="M642" s="72"/>
      <c r="N642" s="72"/>
    </row>
    <row r="643" spans="13:14" ht="15.75" customHeight="1" x14ac:dyDescent="0.25">
      <c r="M643" s="72"/>
      <c r="N643" s="72"/>
    </row>
    <row r="644" spans="13:14" ht="15.75" customHeight="1" x14ac:dyDescent="0.25">
      <c r="M644" s="72"/>
      <c r="N644" s="72"/>
    </row>
    <row r="645" spans="13:14" ht="15.75" customHeight="1" x14ac:dyDescent="0.25">
      <c r="M645" s="72"/>
      <c r="N645" s="72"/>
    </row>
    <row r="646" spans="13:14" ht="15.75" customHeight="1" x14ac:dyDescent="0.25">
      <c r="M646" s="72"/>
      <c r="N646" s="72"/>
    </row>
    <row r="647" spans="13:14" ht="15.75" customHeight="1" x14ac:dyDescent="0.25">
      <c r="M647" s="72"/>
      <c r="N647" s="72"/>
    </row>
    <row r="648" spans="13:14" ht="15.75" customHeight="1" x14ac:dyDescent="0.25">
      <c r="M648" s="72"/>
      <c r="N648" s="72"/>
    </row>
    <row r="649" spans="13:14" ht="15.75" customHeight="1" x14ac:dyDescent="0.25">
      <c r="M649" s="72"/>
      <c r="N649" s="72"/>
    </row>
    <row r="650" spans="13:14" ht="15.75" customHeight="1" x14ac:dyDescent="0.25">
      <c r="M650" s="72"/>
      <c r="N650" s="72"/>
    </row>
    <row r="651" spans="13:14" ht="15.75" customHeight="1" x14ac:dyDescent="0.25">
      <c r="M651" s="72"/>
      <c r="N651" s="72"/>
    </row>
    <row r="652" spans="13:14" ht="15.75" customHeight="1" x14ac:dyDescent="0.25">
      <c r="M652" s="72"/>
      <c r="N652" s="72"/>
    </row>
    <row r="653" spans="13:14" ht="15.75" customHeight="1" x14ac:dyDescent="0.25">
      <c r="M653" s="72"/>
      <c r="N653" s="72"/>
    </row>
    <row r="654" spans="13:14" ht="15.75" customHeight="1" x14ac:dyDescent="0.25">
      <c r="M654" s="72"/>
      <c r="N654" s="72"/>
    </row>
    <row r="655" spans="13:14" ht="15.75" customHeight="1" x14ac:dyDescent="0.25">
      <c r="M655" s="72"/>
      <c r="N655" s="72"/>
    </row>
    <row r="656" spans="13:14" ht="15.75" customHeight="1" x14ac:dyDescent="0.25">
      <c r="M656" s="72"/>
      <c r="N656" s="72"/>
    </row>
    <row r="657" spans="13:14" ht="15.75" customHeight="1" x14ac:dyDescent="0.25">
      <c r="M657" s="72"/>
      <c r="N657" s="72"/>
    </row>
    <row r="658" spans="13:14" ht="15.75" customHeight="1" x14ac:dyDescent="0.25">
      <c r="M658" s="72"/>
      <c r="N658" s="72"/>
    </row>
    <row r="659" spans="13:14" ht="15.75" customHeight="1" x14ac:dyDescent="0.25">
      <c r="M659" s="72"/>
      <c r="N659" s="72"/>
    </row>
    <row r="660" spans="13:14" ht="15.75" customHeight="1" x14ac:dyDescent="0.25">
      <c r="M660" s="72"/>
      <c r="N660" s="72"/>
    </row>
    <row r="661" spans="13:14" ht="15.75" customHeight="1" x14ac:dyDescent="0.25">
      <c r="M661" s="72"/>
      <c r="N661" s="72"/>
    </row>
    <row r="662" spans="13:14" ht="15.75" customHeight="1" x14ac:dyDescent="0.25">
      <c r="M662" s="72"/>
      <c r="N662" s="72"/>
    </row>
    <row r="663" spans="13:14" ht="15.75" customHeight="1" x14ac:dyDescent="0.25">
      <c r="M663" s="72"/>
      <c r="N663" s="72"/>
    </row>
    <row r="664" spans="13:14" ht="15.75" customHeight="1" x14ac:dyDescent="0.25">
      <c r="M664" s="72"/>
      <c r="N664" s="72"/>
    </row>
    <row r="665" spans="13:14" ht="15.75" customHeight="1" x14ac:dyDescent="0.25">
      <c r="M665" s="72"/>
      <c r="N665" s="72"/>
    </row>
    <row r="666" spans="13:14" ht="15.75" customHeight="1" x14ac:dyDescent="0.25">
      <c r="M666" s="72"/>
      <c r="N666" s="72"/>
    </row>
    <row r="667" spans="13:14" ht="15.75" customHeight="1" x14ac:dyDescent="0.25">
      <c r="M667" s="72"/>
      <c r="N667" s="72"/>
    </row>
    <row r="668" spans="13:14" ht="15.75" customHeight="1" x14ac:dyDescent="0.25">
      <c r="M668" s="72"/>
      <c r="N668" s="72"/>
    </row>
    <row r="669" spans="13:14" ht="15.75" customHeight="1" x14ac:dyDescent="0.25">
      <c r="M669" s="72"/>
      <c r="N669" s="72"/>
    </row>
    <row r="670" spans="13:14" ht="15.75" customHeight="1" x14ac:dyDescent="0.25">
      <c r="M670" s="72"/>
      <c r="N670" s="72"/>
    </row>
    <row r="671" spans="13:14" ht="15.75" customHeight="1" x14ac:dyDescent="0.25">
      <c r="M671" s="72"/>
      <c r="N671" s="72"/>
    </row>
    <row r="672" spans="13:14" ht="15.75" customHeight="1" x14ac:dyDescent="0.25">
      <c r="M672" s="72"/>
      <c r="N672" s="72"/>
    </row>
    <row r="673" spans="13:14" ht="15.75" customHeight="1" x14ac:dyDescent="0.25">
      <c r="M673" s="72"/>
      <c r="N673" s="72"/>
    </row>
    <row r="674" spans="13:14" ht="15.75" customHeight="1" x14ac:dyDescent="0.25">
      <c r="M674" s="72"/>
      <c r="N674" s="72"/>
    </row>
    <row r="675" spans="13:14" ht="15.75" customHeight="1" x14ac:dyDescent="0.25">
      <c r="M675" s="72"/>
      <c r="N675" s="72"/>
    </row>
    <row r="676" spans="13:14" ht="15.75" customHeight="1" x14ac:dyDescent="0.25">
      <c r="M676" s="72"/>
      <c r="N676" s="72"/>
    </row>
    <row r="677" spans="13:14" ht="15.75" customHeight="1" x14ac:dyDescent="0.25">
      <c r="M677" s="72"/>
      <c r="N677" s="72"/>
    </row>
    <row r="678" spans="13:14" ht="15.75" customHeight="1" x14ac:dyDescent="0.25">
      <c r="M678" s="72"/>
      <c r="N678" s="72"/>
    </row>
    <row r="679" spans="13:14" ht="15.75" customHeight="1" x14ac:dyDescent="0.25">
      <c r="M679" s="72"/>
      <c r="N679" s="72"/>
    </row>
    <row r="680" spans="13:14" ht="15.75" customHeight="1" x14ac:dyDescent="0.25">
      <c r="M680" s="72"/>
      <c r="N680" s="72"/>
    </row>
    <row r="681" spans="13:14" ht="15.75" customHeight="1" x14ac:dyDescent="0.25">
      <c r="M681" s="72"/>
      <c r="N681" s="72"/>
    </row>
    <row r="682" spans="13:14" ht="15.75" customHeight="1" x14ac:dyDescent="0.25">
      <c r="M682" s="72"/>
      <c r="N682" s="72"/>
    </row>
    <row r="683" spans="13:14" ht="15.75" customHeight="1" x14ac:dyDescent="0.25">
      <c r="M683" s="72"/>
      <c r="N683" s="72"/>
    </row>
    <row r="684" spans="13:14" ht="15.75" customHeight="1" x14ac:dyDescent="0.25">
      <c r="M684" s="72"/>
      <c r="N684" s="72"/>
    </row>
    <row r="685" spans="13:14" ht="15.75" customHeight="1" x14ac:dyDescent="0.25">
      <c r="M685" s="72"/>
      <c r="N685" s="72"/>
    </row>
    <row r="686" spans="13:14" ht="15.75" customHeight="1" x14ac:dyDescent="0.25">
      <c r="M686" s="72"/>
      <c r="N686" s="72"/>
    </row>
    <row r="687" spans="13:14" ht="15.75" customHeight="1" x14ac:dyDescent="0.25">
      <c r="M687" s="72"/>
      <c r="N687" s="72"/>
    </row>
    <row r="688" spans="13:14" ht="15.75" customHeight="1" x14ac:dyDescent="0.25">
      <c r="M688" s="72"/>
      <c r="N688" s="72"/>
    </row>
    <row r="689" spans="13:14" ht="15.75" customHeight="1" x14ac:dyDescent="0.25">
      <c r="M689" s="72"/>
      <c r="N689" s="72"/>
    </row>
    <row r="690" spans="13:14" ht="15.75" customHeight="1" x14ac:dyDescent="0.25">
      <c r="M690" s="72"/>
      <c r="N690" s="72"/>
    </row>
    <row r="691" spans="13:14" ht="15.75" customHeight="1" x14ac:dyDescent="0.25">
      <c r="M691" s="72"/>
      <c r="N691" s="72"/>
    </row>
    <row r="692" spans="13:14" ht="15.75" customHeight="1" x14ac:dyDescent="0.25">
      <c r="M692" s="72"/>
      <c r="N692" s="72"/>
    </row>
    <row r="693" spans="13:14" ht="15.75" customHeight="1" x14ac:dyDescent="0.25">
      <c r="M693" s="72"/>
      <c r="N693" s="72"/>
    </row>
    <row r="694" spans="13:14" ht="15.75" customHeight="1" x14ac:dyDescent="0.25">
      <c r="M694" s="72"/>
      <c r="N694" s="72"/>
    </row>
    <row r="695" spans="13:14" ht="15.75" customHeight="1" x14ac:dyDescent="0.25">
      <c r="M695" s="72"/>
      <c r="N695" s="72"/>
    </row>
    <row r="696" spans="13:14" ht="15.75" customHeight="1" x14ac:dyDescent="0.25">
      <c r="M696" s="72"/>
      <c r="N696" s="72"/>
    </row>
    <row r="697" spans="13:14" ht="15.75" customHeight="1" x14ac:dyDescent="0.25">
      <c r="M697" s="72"/>
      <c r="N697" s="72"/>
    </row>
    <row r="698" spans="13:14" ht="15.75" customHeight="1" x14ac:dyDescent="0.25">
      <c r="M698" s="72"/>
      <c r="N698" s="72"/>
    </row>
    <row r="699" spans="13:14" ht="15.75" customHeight="1" x14ac:dyDescent="0.25">
      <c r="M699" s="72"/>
      <c r="N699" s="72"/>
    </row>
    <row r="700" spans="13:14" ht="15.75" customHeight="1" x14ac:dyDescent="0.25">
      <c r="M700" s="72"/>
      <c r="N700" s="72"/>
    </row>
    <row r="701" spans="13:14" ht="15.75" customHeight="1" x14ac:dyDescent="0.25">
      <c r="M701" s="72"/>
      <c r="N701" s="72"/>
    </row>
    <row r="702" spans="13:14" ht="15.75" customHeight="1" x14ac:dyDescent="0.25">
      <c r="M702" s="72"/>
      <c r="N702" s="72"/>
    </row>
    <row r="703" spans="13:14" ht="15.75" customHeight="1" x14ac:dyDescent="0.25">
      <c r="M703" s="72"/>
      <c r="N703" s="72"/>
    </row>
    <row r="704" spans="13:14" ht="15.75" customHeight="1" x14ac:dyDescent="0.25">
      <c r="M704" s="72"/>
      <c r="N704" s="72"/>
    </row>
    <row r="705" spans="13:14" ht="15.75" customHeight="1" x14ac:dyDescent="0.25">
      <c r="M705" s="72"/>
      <c r="N705" s="72"/>
    </row>
    <row r="706" spans="13:14" ht="15.75" customHeight="1" x14ac:dyDescent="0.25">
      <c r="M706" s="72"/>
      <c r="N706" s="72"/>
    </row>
    <row r="707" spans="13:14" ht="15.75" customHeight="1" x14ac:dyDescent="0.25">
      <c r="M707" s="72"/>
      <c r="N707" s="72"/>
    </row>
    <row r="708" spans="13:14" ht="15.75" customHeight="1" x14ac:dyDescent="0.25">
      <c r="M708" s="72"/>
      <c r="N708" s="72"/>
    </row>
    <row r="709" spans="13:14" ht="15.75" customHeight="1" x14ac:dyDescent="0.25">
      <c r="M709" s="72"/>
      <c r="N709" s="72"/>
    </row>
    <row r="710" spans="13:14" ht="15.75" customHeight="1" x14ac:dyDescent="0.25">
      <c r="M710" s="72"/>
      <c r="N710" s="72"/>
    </row>
    <row r="711" spans="13:14" ht="15.75" customHeight="1" x14ac:dyDescent="0.25">
      <c r="M711" s="72"/>
      <c r="N711" s="72"/>
    </row>
    <row r="712" spans="13:14" ht="15.75" customHeight="1" x14ac:dyDescent="0.25">
      <c r="M712" s="72"/>
      <c r="N712" s="72"/>
    </row>
    <row r="713" spans="13:14" ht="15.75" customHeight="1" x14ac:dyDescent="0.25">
      <c r="M713" s="72"/>
      <c r="N713" s="72"/>
    </row>
    <row r="714" spans="13:14" ht="15.75" customHeight="1" x14ac:dyDescent="0.25">
      <c r="M714" s="72"/>
      <c r="N714" s="72"/>
    </row>
    <row r="715" spans="13:14" ht="15.75" customHeight="1" x14ac:dyDescent="0.25">
      <c r="M715" s="72"/>
      <c r="N715" s="72"/>
    </row>
    <row r="716" spans="13:14" ht="15.75" customHeight="1" x14ac:dyDescent="0.25">
      <c r="M716" s="72"/>
      <c r="N716" s="72"/>
    </row>
    <row r="717" spans="13:14" ht="15.75" customHeight="1" x14ac:dyDescent="0.25">
      <c r="M717" s="72"/>
      <c r="N717" s="72"/>
    </row>
    <row r="718" spans="13:14" ht="15.75" customHeight="1" x14ac:dyDescent="0.25">
      <c r="M718" s="72"/>
      <c r="N718" s="72"/>
    </row>
    <row r="719" spans="13:14" ht="15.75" customHeight="1" x14ac:dyDescent="0.25">
      <c r="M719" s="72"/>
      <c r="N719" s="72"/>
    </row>
    <row r="720" spans="13:14" ht="15.75" customHeight="1" x14ac:dyDescent="0.25">
      <c r="M720" s="72"/>
      <c r="N720" s="72"/>
    </row>
    <row r="721" spans="13:14" ht="15.75" customHeight="1" x14ac:dyDescent="0.25">
      <c r="M721" s="72"/>
      <c r="N721" s="72"/>
    </row>
    <row r="722" spans="13:14" ht="15.75" customHeight="1" x14ac:dyDescent="0.25">
      <c r="M722" s="72"/>
      <c r="N722" s="72"/>
    </row>
    <row r="723" spans="13:14" ht="15.75" customHeight="1" x14ac:dyDescent="0.25">
      <c r="M723" s="72"/>
      <c r="N723" s="72"/>
    </row>
    <row r="724" spans="13:14" ht="15.75" customHeight="1" x14ac:dyDescent="0.25">
      <c r="M724" s="72"/>
      <c r="N724" s="72"/>
    </row>
    <row r="725" spans="13:14" ht="15.75" customHeight="1" x14ac:dyDescent="0.25">
      <c r="M725" s="72"/>
      <c r="N725" s="72"/>
    </row>
    <row r="726" spans="13:14" ht="15.75" customHeight="1" x14ac:dyDescent="0.25">
      <c r="M726" s="72"/>
      <c r="N726" s="72"/>
    </row>
    <row r="727" spans="13:14" ht="15.75" customHeight="1" x14ac:dyDescent="0.25">
      <c r="M727" s="72"/>
      <c r="N727" s="72"/>
    </row>
    <row r="728" spans="13:14" ht="15.75" customHeight="1" x14ac:dyDescent="0.25">
      <c r="M728" s="72"/>
      <c r="N728" s="72"/>
    </row>
    <row r="729" spans="13:14" ht="15.75" customHeight="1" x14ac:dyDescent="0.25">
      <c r="M729" s="72"/>
      <c r="N729" s="72"/>
    </row>
    <row r="730" spans="13:14" ht="15.75" customHeight="1" x14ac:dyDescent="0.25">
      <c r="M730" s="72"/>
      <c r="N730" s="72"/>
    </row>
    <row r="731" spans="13:14" ht="15.75" customHeight="1" x14ac:dyDescent="0.25">
      <c r="M731" s="72"/>
      <c r="N731" s="72"/>
    </row>
    <row r="732" spans="13:14" ht="15.75" customHeight="1" x14ac:dyDescent="0.25">
      <c r="M732" s="72"/>
      <c r="N732" s="72"/>
    </row>
    <row r="733" spans="13:14" ht="15.75" customHeight="1" x14ac:dyDescent="0.25">
      <c r="M733" s="72"/>
      <c r="N733" s="72"/>
    </row>
    <row r="734" spans="13:14" ht="15.75" customHeight="1" x14ac:dyDescent="0.25">
      <c r="M734" s="72"/>
      <c r="N734" s="72"/>
    </row>
    <row r="735" spans="13:14" ht="15.75" customHeight="1" x14ac:dyDescent="0.25">
      <c r="M735" s="72"/>
      <c r="N735" s="72"/>
    </row>
    <row r="736" spans="13:14" ht="15.75" customHeight="1" x14ac:dyDescent="0.25">
      <c r="M736" s="72"/>
      <c r="N736" s="72"/>
    </row>
    <row r="737" spans="13:14" ht="15.75" customHeight="1" x14ac:dyDescent="0.25">
      <c r="M737" s="72"/>
      <c r="N737" s="72"/>
    </row>
    <row r="738" spans="13:14" ht="15.75" customHeight="1" x14ac:dyDescent="0.25">
      <c r="M738" s="72"/>
      <c r="N738" s="72"/>
    </row>
    <row r="739" spans="13:14" ht="15.75" customHeight="1" x14ac:dyDescent="0.25">
      <c r="M739" s="72"/>
      <c r="N739" s="72"/>
    </row>
    <row r="740" spans="13:14" ht="15.75" customHeight="1" x14ac:dyDescent="0.25">
      <c r="M740" s="72"/>
      <c r="N740" s="72"/>
    </row>
    <row r="741" spans="13:14" ht="15.75" customHeight="1" x14ac:dyDescent="0.25">
      <c r="M741" s="72"/>
      <c r="N741" s="72"/>
    </row>
    <row r="742" spans="13:14" ht="15.75" customHeight="1" x14ac:dyDescent="0.25">
      <c r="M742" s="72"/>
      <c r="N742" s="72"/>
    </row>
    <row r="743" spans="13:14" ht="15.75" customHeight="1" x14ac:dyDescent="0.25">
      <c r="M743" s="72"/>
      <c r="N743" s="72"/>
    </row>
    <row r="744" spans="13:14" ht="15.75" customHeight="1" x14ac:dyDescent="0.25">
      <c r="M744" s="72"/>
      <c r="N744" s="72"/>
    </row>
    <row r="745" spans="13:14" ht="15.75" customHeight="1" x14ac:dyDescent="0.25">
      <c r="M745" s="72"/>
      <c r="N745" s="72"/>
    </row>
    <row r="746" spans="13:14" ht="15.75" customHeight="1" x14ac:dyDescent="0.25">
      <c r="M746" s="72"/>
      <c r="N746" s="72"/>
    </row>
    <row r="747" spans="13:14" ht="15.75" customHeight="1" x14ac:dyDescent="0.25">
      <c r="M747" s="72"/>
      <c r="N747" s="72"/>
    </row>
    <row r="748" spans="13:14" ht="15.75" customHeight="1" x14ac:dyDescent="0.25">
      <c r="M748" s="72"/>
      <c r="N748" s="72"/>
    </row>
    <row r="749" spans="13:14" ht="15.75" customHeight="1" x14ac:dyDescent="0.25">
      <c r="M749" s="72"/>
      <c r="N749" s="72"/>
    </row>
    <row r="750" spans="13:14" ht="15.75" customHeight="1" x14ac:dyDescent="0.25">
      <c r="M750" s="72"/>
      <c r="N750" s="72"/>
    </row>
    <row r="751" spans="13:14" ht="15.75" customHeight="1" x14ac:dyDescent="0.25">
      <c r="M751" s="72"/>
      <c r="N751" s="72"/>
    </row>
    <row r="752" spans="13:14" ht="15.75" customHeight="1" x14ac:dyDescent="0.25">
      <c r="M752" s="72"/>
      <c r="N752" s="72"/>
    </row>
    <row r="753" spans="13:14" ht="15.75" customHeight="1" x14ac:dyDescent="0.25">
      <c r="M753" s="72"/>
      <c r="N753" s="72"/>
    </row>
    <row r="754" spans="13:14" ht="15.75" customHeight="1" x14ac:dyDescent="0.25">
      <c r="M754" s="72"/>
      <c r="N754" s="72"/>
    </row>
    <row r="755" spans="13:14" ht="15.75" customHeight="1" x14ac:dyDescent="0.25">
      <c r="M755" s="72"/>
      <c r="N755" s="72"/>
    </row>
    <row r="756" spans="13:14" ht="15.75" customHeight="1" x14ac:dyDescent="0.25">
      <c r="M756" s="72"/>
      <c r="N756" s="72"/>
    </row>
    <row r="757" spans="13:14" ht="15.75" customHeight="1" x14ac:dyDescent="0.25">
      <c r="M757" s="72"/>
      <c r="N757" s="72"/>
    </row>
    <row r="758" spans="13:14" ht="15.75" customHeight="1" x14ac:dyDescent="0.25">
      <c r="M758" s="72"/>
      <c r="N758" s="72"/>
    </row>
    <row r="759" spans="13:14" ht="15.75" customHeight="1" x14ac:dyDescent="0.25">
      <c r="M759" s="72"/>
      <c r="N759" s="72"/>
    </row>
    <row r="760" spans="13:14" ht="15.75" customHeight="1" x14ac:dyDescent="0.25">
      <c r="M760" s="72"/>
      <c r="N760" s="72"/>
    </row>
    <row r="761" spans="13:14" ht="15.75" customHeight="1" x14ac:dyDescent="0.25">
      <c r="M761" s="72"/>
      <c r="N761" s="72"/>
    </row>
    <row r="762" spans="13:14" ht="15.75" customHeight="1" x14ac:dyDescent="0.25">
      <c r="M762" s="72"/>
      <c r="N762" s="72"/>
    </row>
    <row r="763" spans="13:14" ht="15.75" customHeight="1" x14ac:dyDescent="0.25">
      <c r="M763" s="72"/>
      <c r="N763" s="72"/>
    </row>
    <row r="764" spans="13:14" ht="15.75" customHeight="1" x14ac:dyDescent="0.25">
      <c r="M764" s="72"/>
      <c r="N764" s="72"/>
    </row>
    <row r="765" spans="13:14" ht="15.75" customHeight="1" x14ac:dyDescent="0.25">
      <c r="M765" s="72"/>
      <c r="N765" s="72"/>
    </row>
    <row r="766" spans="13:14" ht="15.75" customHeight="1" x14ac:dyDescent="0.25">
      <c r="M766" s="72"/>
      <c r="N766" s="72"/>
    </row>
    <row r="767" spans="13:14" ht="15.75" customHeight="1" x14ac:dyDescent="0.25">
      <c r="M767" s="72"/>
      <c r="N767" s="72"/>
    </row>
    <row r="768" spans="13:14" ht="15.75" customHeight="1" x14ac:dyDescent="0.25">
      <c r="M768" s="72"/>
      <c r="N768" s="72"/>
    </row>
    <row r="769" spans="13:14" ht="15.75" customHeight="1" x14ac:dyDescent="0.25">
      <c r="M769" s="72"/>
      <c r="N769" s="72"/>
    </row>
    <row r="770" spans="13:14" ht="15.75" customHeight="1" x14ac:dyDescent="0.25">
      <c r="M770" s="72"/>
      <c r="N770" s="72"/>
    </row>
    <row r="771" spans="13:14" ht="15.75" customHeight="1" x14ac:dyDescent="0.25">
      <c r="M771" s="72"/>
      <c r="N771" s="72"/>
    </row>
    <row r="772" spans="13:14" ht="15.75" customHeight="1" x14ac:dyDescent="0.25">
      <c r="M772" s="72"/>
      <c r="N772" s="72"/>
    </row>
    <row r="773" spans="13:14" ht="15.75" customHeight="1" x14ac:dyDescent="0.25">
      <c r="M773" s="72"/>
      <c r="N773" s="72"/>
    </row>
    <row r="774" spans="13:14" ht="15.75" customHeight="1" x14ac:dyDescent="0.25">
      <c r="M774" s="72"/>
      <c r="N774" s="72"/>
    </row>
    <row r="775" spans="13:14" ht="15.75" customHeight="1" x14ac:dyDescent="0.25">
      <c r="M775" s="72"/>
      <c r="N775" s="72"/>
    </row>
    <row r="776" spans="13:14" ht="15.75" customHeight="1" x14ac:dyDescent="0.25">
      <c r="M776" s="72"/>
      <c r="N776" s="72"/>
    </row>
    <row r="777" spans="13:14" ht="15.75" customHeight="1" x14ac:dyDescent="0.25">
      <c r="M777" s="72"/>
      <c r="N777" s="72"/>
    </row>
    <row r="778" spans="13:14" ht="15.75" customHeight="1" x14ac:dyDescent="0.25">
      <c r="M778" s="72"/>
      <c r="N778" s="72"/>
    </row>
    <row r="779" spans="13:14" ht="15.75" customHeight="1" x14ac:dyDescent="0.25">
      <c r="M779" s="72"/>
      <c r="N779" s="72"/>
    </row>
    <row r="780" spans="13:14" ht="15.75" customHeight="1" x14ac:dyDescent="0.25">
      <c r="M780" s="72"/>
      <c r="N780" s="72"/>
    </row>
    <row r="781" spans="13:14" ht="15.75" customHeight="1" x14ac:dyDescent="0.25">
      <c r="M781" s="72"/>
      <c r="N781" s="72"/>
    </row>
    <row r="782" spans="13:14" ht="15.75" customHeight="1" x14ac:dyDescent="0.25">
      <c r="M782" s="72"/>
      <c r="N782" s="72"/>
    </row>
    <row r="783" spans="13:14" ht="15.75" customHeight="1" x14ac:dyDescent="0.25">
      <c r="M783" s="72"/>
      <c r="N783" s="72"/>
    </row>
    <row r="784" spans="13:14" ht="15.75" customHeight="1" x14ac:dyDescent="0.25">
      <c r="M784" s="72"/>
      <c r="N784" s="72"/>
    </row>
    <row r="785" spans="13:14" ht="15.75" customHeight="1" x14ac:dyDescent="0.25">
      <c r="M785" s="72"/>
      <c r="N785" s="72"/>
    </row>
    <row r="786" spans="13:14" ht="15.75" customHeight="1" x14ac:dyDescent="0.25">
      <c r="M786" s="72"/>
      <c r="N786" s="72"/>
    </row>
    <row r="787" spans="13:14" ht="15.75" customHeight="1" x14ac:dyDescent="0.25">
      <c r="M787" s="72"/>
      <c r="N787" s="72"/>
    </row>
    <row r="788" spans="13:14" ht="15.75" customHeight="1" x14ac:dyDescent="0.25">
      <c r="M788" s="72"/>
      <c r="N788" s="72"/>
    </row>
    <row r="789" spans="13:14" ht="15.75" customHeight="1" x14ac:dyDescent="0.25">
      <c r="M789" s="72"/>
      <c r="N789" s="72"/>
    </row>
    <row r="790" spans="13:14" ht="15.75" customHeight="1" x14ac:dyDescent="0.25">
      <c r="M790" s="72"/>
      <c r="N790" s="72"/>
    </row>
    <row r="791" spans="13:14" ht="15.75" customHeight="1" x14ac:dyDescent="0.25">
      <c r="M791" s="72"/>
      <c r="N791" s="72"/>
    </row>
    <row r="792" spans="13:14" ht="15.75" customHeight="1" x14ac:dyDescent="0.25">
      <c r="M792" s="72"/>
      <c r="N792" s="72"/>
    </row>
    <row r="793" spans="13:14" ht="15.75" customHeight="1" x14ac:dyDescent="0.25">
      <c r="M793" s="72"/>
      <c r="N793" s="72"/>
    </row>
    <row r="794" spans="13:14" ht="15.75" customHeight="1" x14ac:dyDescent="0.25">
      <c r="M794" s="72"/>
      <c r="N794" s="72"/>
    </row>
    <row r="795" spans="13:14" ht="15.75" customHeight="1" x14ac:dyDescent="0.25">
      <c r="M795" s="72"/>
      <c r="N795" s="72"/>
    </row>
    <row r="796" spans="13:14" ht="15.75" customHeight="1" x14ac:dyDescent="0.25">
      <c r="M796" s="72"/>
      <c r="N796" s="72"/>
    </row>
    <row r="797" spans="13:14" ht="15.75" customHeight="1" x14ac:dyDescent="0.25">
      <c r="M797" s="72"/>
      <c r="N797" s="72"/>
    </row>
    <row r="798" spans="13:14" ht="15.75" customHeight="1" x14ac:dyDescent="0.25">
      <c r="M798" s="72"/>
      <c r="N798" s="72"/>
    </row>
    <row r="799" spans="13:14" ht="15.75" customHeight="1" x14ac:dyDescent="0.25">
      <c r="M799" s="72"/>
      <c r="N799" s="72"/>
    </row>
    <row r="800" spans="13:14" ht="15.75" customHeight="1" x14ac:dyDescent="0.25">
      <c r="M800" s="72"/>
      <c r="N800" s="72"/>
    </row>
    <row r="801" spans="13:14" ht="15.75" customHeight="1" x14ac:dyDescent="0.25">
      <c r="M801" s="72"/>
      <c r="N801" s="72"/>
    </row>
    <row r="802" spans="13:14" ht="15.75" customHeight="1" x14ac:dyDescent="0.25">
      <c r="M802" s="72"/>
      <c r="N802" s="72"/>
    </row>
    <row r="803" spans="13:14" ht="15.75" customHeight="1" x14ac:dyDescent="0.25">
      <c r="M803" s="72"/>
      <c r="N803" s="72"/>
    </row>
    <row r="804" spans="13:14" ht="15.75" customHeight="1" x14ac:dyDescent="0.25">
      <c r="M804" s="72"/>
      <c r="N804" s="72"/>
    </row>
    <row r="805" spans="13:14" ht="15.75" customHeight="1" x14ac:dyDescent="0.25">
      <c r="M805" s="72"/>
      <c r="N805" s="72"/>
    </row>
    <row r="806" spans="13:14" ht="15.75" customHeight="1" x14ac:dyDescent="0.25">
      <c r="M806" s="72"/>
      <c r="N806" s="72"/>
    </row>
    <row r="807" spans="13:14" ht="15.75" customHeight="1" x14ac:dyDescent="0.25">
      <c r="M807" s="72"/>
      <c r="N807" s="72"/>
    </row>
    <row r="808" spans="13:14" ht="15.75" customHeight="1" x14ac:dyDescent="0.25">
      <c r="M808" s="72"/>
      <c r="N808" s="72"/>
    </row>
    <row r="809" spans="13:14" ht="15.75" customHeight="1" x14ac:dyDescent="0.25">
      <c r="M809" s="72"/>
      <c r="N809" s="72"/>
    </row>
    <row r="810" spans="13:14" ht="15.75" customHeight="1" x14ac:dyDescent="0.25">
      <c r="M810" s="72"/>
      <c r="N810" s="72"/>
    </row>
    <row r="811" spans="13:14" ht="15.75" customHeight="1" x14ac:dyDescent="0.25">
      <c r="M811" s="72"/>
      <c r="N811" s="72"/>
    </row>
    <row r="812" spans="13:14" ht="15.75" customHeight="1" x14ac:dyDescent="0.25">
      <c r="M812" s="72"/>
      <c r="N812" s="72"/>
    </row>
    <row r="813" spans="13:14" ht="15.75" customHeight="1" x14ac:dyDescent="0.25">
      <c r="M813" s="72"/>
      <c r="N813" s="72"/>
    </row>
    <row r="814" spans="13:14" ht="15.75" customHeight="1" x14ac:dyDescent="0.25">
      <c r="M814" s="72"/>
      <c r="N814" s="72"/>
    </row>
    <row r="815" spans="13:14" ht="15.75" customHeight="1" x14ac:dyDescent="0.25">
      <c r="M815" s="72"/>
      <c r="N815" s="72"/>
    </row>
    <row r="816" spans="13:14" ht="15.75" customHeight="1" x14ac:dyDescent="0.25">
      <c r="M816" s="72"/>
      <c r="N816" s="72"/>
    </row>
    <row r="817" spans="13:14" ht="15.75" customHeight="1" x14ac:dyDescent="0.25">
      <c r="M817" s="72"/>
      <c r="N817" s="72"/>
    </row>
    <row r="818" spans="13:14" ht="15.75" customHeight="1" x14ac:dyDescent="0.25">
      <c r="M818" s="72"/>
      <c r="N818" s="72"/>
    </row>
    <row r="819" spans="13:14" ht="15.75" customHeight="1" x14ac:dyDescent="0.25">
      <c r="M819" s="72"/>
      <c r="N819" s="72"/>
    </row>
    <row r="820" spans="13:14" ht="15.75" customHeight="1" x14ac:dyDescent="0.25">
      <c r="M820" s="72"/>
      <c r="N820" s="72"/>
    </row>
    <row r="821" spans="13:14" ht="15.75" customHeight="1" x14ac:dyDescent="0.25">
      <c r="M821" s="72"/>
      <c r="N821" s="72"/>
    </row>
    <row r="822" spans="13:14" ht="15.75" customHeight="1" x14ac:dyDescent="0.25">
      <c r="M822" s="72"/>
      <c r="N822" s="72"/>
    </row>
    <row r="823" spans="13:14" ht="15.75" customHeight="1" x14ac:dyDescent="0.25">
      <c r="M823" s="72"/>
      <c r="N823" s="72"/>
    </row>
    <row r="824" spans="13:14" ht="15.75" customHeight="1" x14ac:dyDescent="0.25">
      <c r="M824" s="72"/>
      <c r="N824" s="72"/>
    </row>
    <row r="825" spans="13:14" ht="15.75" customHeight="1" x14ac:dyDescent="0.25">
      <c r="M825" s="72"/>
      <c r="N825" s="72"/>
    </row>
    <row r="826" spans="13:14" ht="15.75" customHeight="1" x14ac:dyDescent="0.25">
      <c r="M826" s="72"/>
      <c r="N826" s="72"/>
    </row>
    <row r="827" spans="13:14" ht="15.75" customHeight="1" x14ac:dyDescent="0.25">
      <c r="M827" s="72"/>
      <c r="N827" s="72"/>
    </row>
    <row r="828" spans="13:14" ht="15.75" customHeight="1" x14ac:dyDescent="0.25">
      <c r="M828" s="72"/>
      <c r="N828" s="72"/>
    </row>
    <row r="829" spans="13:14" ht="15.75" customHeight="1" x14ac:dyDescent="0.25">
      <c r="M829" s="72"/>
      <c r="N829" s="72"/>
    </row>
    <row r="830" spans="13:14" ht="15.75" customHeight="1" x14ac:dyDescent="0.25">
      <c r="M830" s="72"/>
      <c r="N830" s="72"/>
    </row>
    <row r="831" spans="13:14" ht="15.75" customHeight="1" x14ac:dyDescent="0.25">
      <c r="M831" s="72"/>
      <c r="N831" s="72"/>
    </row>
    <row r="832" spans="13:14" ht="15.75" customHeight="1" x14ac:dyDescent="0.25">
      <c r="M832" s="72"/>
      <c r="N832" s="72"/>
    </row>
    <row r="833" spans="13:14" ht="15.75" customHeight="1" x14ac:dyDescent="0.25">
      <c r="M833" s="72"/>
      <c r="N833" s="72"/>
    </row>
    <row r="834" spans="13:14" ht="15.75" customHeight="1" x14ac:dyDescent="0.25">
      <c r="M834" s="72"/>
      <c r="N834" s="72"/>
    </row>
    <row r="835" spans="13:14" ht="15.75" customHeight="1" x14ac:dyDescent="0.25">
      <c r="M835" s="72"/>
      <c r="N835" s="72"/>
    </row>
    <row r="836" spans="13:14" ht="15.75" customHeight="1" x14ac:dyDescent="0.25">
      <c r="M836" s="72"/>
      <c r="N836" s="72"/>
    </row>
    <row r="837" spans="13:14" ht="15.75" customHeight="1" x14ac:dyDescent="0.25">
      <c r="M837" s="72"/>
      <c r="N837" s="72"/>
    </row>
    <row r="838" spans="13:14" ht="15.75" customHeight="1" x14ac:dyDescent="0.25">
      <c r="M838" s="72"/>
      <c r="N838" s="72"/>
    </row>
    <row r="839" spans="13:14" ht="15.75" customHeight="1" x14ac:dyDescent="0.25">
      <c r="M839" s="72"/>
      <c r="N839" s="72"/>
    </row>
    <row r="840" spans="13:14" ht="15.75" customHeight="1" x14ac:dyDescent="0.25">
      <c r="M840" s="72"/>
      <c r="N840" s="72"/>
    </row>
    <row r="841" spans="13:14" ht="15.75" customHeight="1" x14ac:dyDescent="0.25">
      <c r="M841" s="72"/>
      <c r="N841" s="72"/>
    </row>
    <row r="842" spans="13:14" ht="15.75" customHeight="1" x14ac:dyDescent="0.25">
      <c r="M842" s="72"/>
      <c r="N842" s="72"/>
    </row>
    <row r="843" spans="13:14" ht="15.75" customHeight="1" x14ac:dyDescent="0.25">
      <c r="M843" s="72"/>
      <c r="N843" s="72"/>
    </row>
    <row r="844" spans="13:14" ht="15.75" customHeight="1" x14ac:dyDescent="0.25">
      <c r="M844" s="72"/>
      <c r="N844" s="72"/>
    </row>
    <row r="845" spans="13:14" ht="15.75" customHeight="1" x14ac:dyDescent="0.25">
      <c r="M845" s="72"/>
      <c r="N845" s="72"/>
    </row>
    <row r="846" spans="13:14" ht="15.75" customHeight="1" x14ac:dyDescent="0.25">
      <c r="M846" s="72"/>
      <c r="N846" s="72"/>
    </row>
    <row r="847" spans="13:14" ht="15.75" customHeight="1" x14ac:dyDescent="0.25">
      <c r="M847" s="72"/>
      <c r="N847" s="72"/>
    </row>
    <row r="848" spans="13:14" ht="15.75" customHeight="1" x14ac:dyDescent="0.25">
      <c r="M848" s="72"/>
      <c r="N848" s="72"/>
    </row>
    <row r="849" spans="13:14" ht="15.75" customHeight="1" x14ac:dyDescent="0.25">
      <c r="M849" s="72"/>
      <c r="N849" s="72"/>
    </row>
    <row r="850" spans="13:14" ht="15.75" customHeight="1" x14ac:dyDescent="0.25">
      <c r="M850" s="72"/>
      <c r="N850" s="72"/>
    </row>
    <row r="851" spans="13:14" ht="15.75" customHeight="1" x14ac:dyDescent="0.25">
      <c r="M851" s="72"/>
      <c r="N851" s="72"/>
    </row>
    <row r="852" spans="13:14" ht="15.75" customHeight="1" x14ac:dyDescent="0.25">
      <c r="M852" s="72"/>
      <c r="N852" s="72"/>
    </row>
    <row r="853" spans="13:14" ht="15.75" customHeight="1" x14ac:dyDescent="0.25">
      <c r="M853" s="72"/>
      <c r="N853" s="72"/>
    </row>
    <row r="854" spans="13:14" ht="15.75" customHeight="1" x14ac:dyDescent="0.25">
      <c r="M854" s="72"/>
      <c r="N854" s="72"/>
    </row>
    <row r="855" spans="13:14" ht="15.75" customHeight="1" x14ac:dyDescent="0.25">
      <c r="M855" s="72"/>
      <c r="N855" s="72"/>
    </row>
    <row r="856" spans="13:14" ht="15.75" customHeight="1" x14ac:dyDescent="0.25">
      <c r="M856" s="72"/>
      <c r="N856" s="72"/>
    </row>
    <row r="857" spans="13:14" ht="15.75" customHeight="1" x14ac:dyDescent="0.25">
      <c r="M857" s="72"/>
      <c r="N857" s="72"/>
    </row>
    <row r="858" spans="13:14" ht="15.75" customHeight="1" x14ac:dyDescent="0.25">
      <c r="M858" s="72"/>
      <c r="N858" s="72"/>
    </row>
    <row r="859" spans="13:14" ht="15.75" customHeight="1" x14ac:dyDescent="0.25">
      <c r="M859" s="72"/>
      <c r="N859" s="72"/>
    </row>
    <row r="860" spans="13:14" ht="15.75" customHeight="1" x14ac:dyDescent="0.25">
      <c r="M860" s="72"/>
      <c r="N860" s="72"/>
    </row>
    <row r="861" spans="13:14" ht="15.75" customHeight="1" x14ac:dyDescent="0.25">
      <c r="M861" s="72"/>
      <c r="N861" s="72"/>
    </row>
    <row r="862" spans="13:14" ht="15.75" customHeight="1" x14ac:dyDescent="0.25">
      <c r="M862" s="72"/>
      <c r="N862" s="72"/>
    </row>
    <row r="863" spans="13:14" ht="15.75" customHeight="1" x14ac:dyDescent="0.25">
      <c r="M863" s="72"/>
      <c r="N863" s="72"/>
    </row>
    <row r="864" spans="13:14" ht="15.75" customHeight="1" x14ac:dyDescent="0.25">
      <c r="M864" s="72"/>
      <c r="N864" s="72"/>
    </row>
    <row r="865" spans="13:14" ht="15.75" customHeight="1" x14ac:dyDescent="0.25">
      <c r="M865" s="72"/>
      <c r="N865" s="72"/>
    </row>
    <row r="866" spans="13:14" ht="15.75" customHeight="1" x14ac:dyDescent="0.25">
      <c r="M866" s="72"/>
      <c r="N866" s="72"/>
    </row>
    <row r="867" spans="13:14" ht="15.75" customHeight="1" x14ac:dyDescent="0.25">
      <c r="M867" s="72"/>
      <c r="N867" s="72"/>
    </row>
    <row r="868" spans="13:14" ht="15.75" customHeight="1" x14ac:dyDescent="0.25">
      <c r="M868" s="72"/>
      <c r="N868" s="72"/>
    </row>
    <row r="869" spans="13:14" ht="15.75" customHeight="1" x14ac:dyDescent="0.25">
      <c r="M869" s="72"/>
      <c r="N869" s="72"/>
    </row>
    <row r="870" spans="13:14" ht="15.75" customHeight="1" x14ac:dyDescent="0.25">
      <c r="M870" s="72"/>
      <c r="N870" s="72"/>
    </row>
    <row r="871" spans="13:14" ht="15.75" customHeight="1" x14ac:dyDescent="0.25">
      <c r="M871" s="72"/>
      <c r="N871" s="72"/>
    </row>
    <row r="872" spans="13:14" ht="15.75" customHeight="1" x14ac:dyDescent="0.25">
      <c r="M872" s="72"/>
      <c r="N872" s="72"/>
    </row>
    <row r="873" spans="13:14" ht="15.75" customHeight="1" x14ac:dyDescent="0.25">
      <c r="M873" s="72"/>
      <c r="N873" s="72"/>
    </row>
    <row r="874" spans="13:14" ht="15.75" customHeight="1" x14ac:dyDescent="0.25">
      <c r="M874" s="72"/>
      <c r="N874" s="72"/>
    </row>
    <row r="875" spans="13:14" ht="15.75" customHeight="1" x14ac:dyDescent="0.25">
      <c r="M875" s="72"/>
      <c r="N875" s="72"/>
    </row>
    <row r="876" spans="13:14" ht="15.75" customHeight="1" x14ac:dyDescent="0.25">
      <c r="M876" s="72"/>
      <c r="N876" s="72"/>
    </row>
    <row r="877" spans="13:14" ht="15.75" customHeight="1" x14ac:dyDescent="0.25">
      <c r="M877" s="72"/>
      <c r="N877" s="72"/>
    </row>
    <row r="878" spans="13:14" ht="15.75" customHeight="1" x14ac:dyDescent="0.25">
      <c r="M878" s="72"/>
      <c r="N878" s="72"/>
    </row>
    <row r="879" spans="13:14" ht="15.75" customHeight="1" x14ac:dyDescent="0.25">
      <c r="M879" s="72"/>
      <c r="N879" s="72"/>
    </row>
    <row r="880" spans="13:14" ht="15.75" customHeight="1" x14ac:dyDescent="0.25">
      <c r="M880" s="72"/>
      <c r="N880" s="72"/>
    </row>
    <row r="881" spans="13:14" ht="15.75" customHeight="1" x14ac:dyDescent="0.25">
      <c r="M881" s="72"/>
      <c r="N881" s="72"/>
    </row>
    <row r="882" spans="13:14" ht="15.75" customHeight="1" x14ac:dyDescent="0.25">
      <c r="M882" s="72"/>
      <c r="N882" s="72"/>
    </row>
    <row r="883" spans="13:14" ht="15.75" customHeight="1" x14ac:dyDescent="0.25">
      <c r="M883" s="72"/>
      <c r="N883" s="72"/>
    </row>
    <row r="884" spans="13:14" ht="15.75" customHeight="1" x14ac:dyDescent="0.25">
      <c r="M884" s="72"/>
      <c r="N884" s="72"/>
    </row>
    <row r="885" spans="13:14" ht="15.75" customHeight="1" x14ac:dyDescent="0.25">
      <c r="M885" s="72"/>
      <c r="N885" s="72"/>
    </row>
    <row r="886" spans="13:14" ht="15.75" customHeight="1" x14ac:dyDescent="0.25">
      <c r="M886" s="72"/>
      <c r="N886" s="72"/>
    </row>
    <row r="887" spans="13:14" ht="15.75" customHeight="1" x14ac:dyDescent="0.25">
      <c r="M887" s="72"/>
      <c r="N887" s="72"/>
    </row>
    <row r="888" spans="13:14" ht="15.75" customHeight="1" x14ac:dyDescent="0.25">
      <c r="M888" s="72"/>
      <c r="N888" s="72"/>
    </row>
    <row r="889" spans="13:14" ht="15.75" customHeight="1" x14ac:dyDescent="0.25">
      <c r="M889" s="72"/>
      <c r="N889" s="72"/>
    </row>
    <row r="890" spans="13:14" ht="15.75" customHeight="1" x14ac:dyDescent="0.25">
      <c r="M890" s="72"/>
      <c r="N890" s="72"/>
    </row>
    <row r="891" spans="13:14" ht="15.75" customHeight="1" x14ac:dyDescent="0.25">
      <c r="M891" s="72"/>
      <c r="N891" s="72"/>
    </row>
    <row r="892" spans="13:14" ht="15.75" customHeight="1" x14ac:dyDescent="0.25">
      <c r="M892" s="72"/>
      <c r="N892" s="72"/>
    </row>
    <row r="893" spans="13:14" ht="15.75" customHeight="1" x14ac:dyDescent="0.25">
      <c r="M893" s="72"/>
      <c r="N893" s="72"/>
    </row>
    <row r="894" spans="13:14" ht="15.75" customHeight="1" x14ac:dyDescent="0.25">
      <c r="M894" s="72"/>
      <c r="N894" s="72"/>
    </row>
    <row r="895" spans="13:14" ht="15.75" customHeight="1" x14ac:dyDescent="0.25">
      <c r="M895" s="72"/>
      <c r="N895" s="72"/>
    </row>
    <row r="896" spans="13:14" ht="15.75" customHeight="1" x14ac:dyDescent="0.25">
      <c r="M896" s="72"/>
      <c r="N896" s="72"/>
    </row>
    <row r="897" spans="13:14" ht="15.75" customHeight="1" x14ac:dyDescent="0.25">
      <c r="M897" s="72"/>
      <c r="N897" s="72"/>
    </row>
    <row r="898" spans="13:14" ht="15.75" customHeight="1" x14ac:dyDescent="0.25">
      <c r="M898" s="72"/>
      <c r="N898" s="72"/>
    </row>
    <row r="899" spans="13:14" ht="15.75" customHeight="1" x14ac:dyDescent="0.25">
      <c r="M899" s="72"/>
      <c r="N899" s="72"/>
    </row>
    <row r="900" spans="13:14" ht="15.75" customHeight="1" x14ac:dyDescent="0.25">
      <c r="M900" s="72"/>
      <c r="N900" s="72"/>
    </row>
    <row r="901" spans="13:14" ht="15.75" customHeight="1" x14ac:dyDescent="0.25">
      <c r="M901" s="72"/>
      <c r="N901" s="72"/>
    </row>
    <row r="902" spans="13:14" ht="15.75" customHeight="1" x14ac:dyDescent="0.25">
      <c r="M902" s="72"/>
      <c r="N902" s="72"/>
    </row>
    <row r="903" spans="13:14" ht="15.75" customHeight="1" x14ac:dyDescent="0.25">
      <c r="M903" s="72"/>
      <c r="N903" s="72"/>
    </row>
    <row r="904" spans="13:14" ht="15.75" customHeight="1" x14ac:dyDescent="0.25">
      <c r="M904" s="72"/>
      <c r="N904" s="72"/>
    </row>
    <row r="905" spans="13:14" ht="15.75" customHeight="1" x14ac:dyDescent="0.25">
      <c r="M905" s="72"/>
      <c r="N905" s="72"/>
    </row>
    <row r="906" spans="13:14" ht="15.75" customHeight="1" x14ac:dyDescent="0.25">
      <c r="M906" s="72"/>
      <c r="N906" s="72"/>
    </row>
    <row r="907" spans="13:14" ht="15.75" customHeight="1" x14ac:dyDescent="0.25">
      <c r="M907" s="72"/>
      <c r="N907" s="72"/>
    </row>
    <row r="908" spans="13:14" ht="15.75" customHeight="1" x14ac:dyDescent="0.25">
      <c r="M908" s="72"/>
      <c r="N908" s="72"/>
    </row>
    <row r="909" spans="13:14" ht="15.75" customHeight="1" x14ac:dyDescent="0.25">
      <c r="M909" s="72"/>
      <c r="N909" s="72"/>
    </row>
    <row r="910" spans="13:14" ht="15.75" customHeight="1" x14ac:dyDescent="0.25">
      <c r="M910" s="72"/>
      <c r="N910" s="72"/>
    </row>
    <row r="911" spans="13:14" ht="15.75" customHeight="1" x14ac:dyDescent="0.25">
      <c r="M911" s="72"/>
      <c r="N911" s="72"/>
    </row>
    <row r="912" spans="13:14" ht="15.75" customHeight="1" x14ac:dyDescent="0.25">
      <c r="M912" s="72"/>
      <c r="N912" s="72"/>
    </row>
    <row r="913" spans="13:14" ht="15.75" customHeight="1" x14ac:dyDescent="0.25">
      <c r="M913" s="72"/>
      <c r="N913" s="72"/>
    </row>
    <row r="914" spans="13:14" ht="15.75" customHeight="1" x14ac:dyDescent="0.25">
      <c r="M914" s="72"/>
      <c r="N914" s="72"/>
    </row>
    <row r="915" spans="13:14" ht="15.75" customHeight="1" x14ac:dyDescent="0.25">
      <c r="M915" s="72"/>
      <c r="N915" s="72"/>
    </row>
    <row r="916" spans="13:14" ht="15.75" customHeight="1" x14ac:dyDescent="0.25">
      <c r="M916" s="72"/>
      <c r="N916" s="72"/>
    </row>
    <row r="917" spans="13:14" ht="15.75" customHeight="1" x14ac:dyDescent="0.25">
      <c r="M917" s="72"/>
      <c r="N917" s="72"/>
    </row>
    <row r="918" spans="13:14" ht="15.75" customHeight="1" x14ac:dyDescent="0.25">
      <c r="M918" s="72"/>
      <c r="N918" s="72"/>
    </row>
    <row r="919" spans="13:14" ht="15.75" customHeight="1" x14ac:dyDescent="0.25">
      <c r="M919" s="72"/>
      <c r="N919" s="72"/>
    </row>
    <row r="920" spans="13:14" ht="15.75" customHeight="1" x14ac:dyDescent="0.25">
      <c r="M920" s="72"/>
      <c r="N920" s="72"/>
    </row>
    <row r="921" spans="13:14" ht="15.75" customHeight="1" x14ac:dyDescent="0.25">
      <c r="M921" s="72"/>
      <c r="N921" s="72"/>
    </row>
    <row r="922" spans="13:14" ht="15.75" customHeight="1" x14ac:dyDescent="0.25">
      <c r="M922" s="72"/>
      <c r="N922" s="72"/>
    </row>
    <row r="923" spans="13:14" ht="15.75" customHeight="1" x14ac:dyDescent="0.25">
      <c r="M923" s="72"/>
      <c r="N923" s="72"/>
    </row>
    <row r="924" spans="13:14" ht="15.75" customHeight="1" x14ac:dyDescent="0.25">
      <c r="M924" s="72"/>
      <c r="N924" s="72"/>
    </row>
    <row r="925" spans="13:14" ht="15.75" customHeight="1" x14ac:dyDescent="0.25">
      <c r="M925" s="72"/>
      <c r="N925" s="72"/>
    </row>
    <row r="926" spans="13:14" ht="15.75" customHeight="1" x14ac:dyDescent="0.25">
      <c r="M926" s="72"/>
      <c r="N926" s="72"/>
    </row>
    <row r="927" spans="13:14" ht="15.75" customHeight="1" x14ac:dyDescent="0.25">
      <c r="M927" s="72"/>
      <c r="N927" s="72"/>
    </row>
    <row r="928" spans="13:14" ht="15.75" customHeight="1" x14ac:dyDescent="0.25">
      <c r="M928" s="72"/>
      <c r="N928" s="72"/>
    </row>
    <row r="929" spans="13:14" ht="15.75" customHeight="1" x14ac:dyDescent="0.25">
      <c r="M929" s="72"/>
      <c r="N929" s="72"/>
    </row>
    <row r="930" spans="13:14" ht="15.75" customHeight="1" x14ac:dyDescent="0.25">
      <c r="M930" s="72"/>
      <c r="N930" s="72"/>
    </row>
    <row r="931" spans="13:14" ht="15.75" customHeight="1" x14ac:dyDescent="0.25">
      <c r="M931" s="72"/>
      <c r="N931" s="72"/>
    </row>
    <row r="932" spans="13:14" ht="15.75" customHeight="1" x14ac:dyDescent="0.25">
      <c r="M932" s="72"/>
      <c r="N932" s="72"/>
    </row>
    <row r="933" spans="13:14" ht="15.75" customHeight="1" x14ac:dyDescent="0.25">
      <c r="M933" s="72"/>
      <c r="N933" s="72"/>
    </row>
    <row r="934" spans="13:14" ht="15.75" customHeight="1" x14ac:dyDescent="0.25">
      <c r="M934" s="72"/>
      <c r="N934" s="72"/>
    </row>
    <row r="935" spans="13:14" ht="15.75" customHeight="1" x14ac:dyDescent="0.25">
      <c r="M935" s="72"/>
      <c r="N935" s="72"/>
    </row>
    <row r="936" spans="13:14" ht="15.75" customHeight="1" x14ac:dyDescent="0.25">
      <c r="M936" s="72"/>
      <c r="N936" s="72"/>
    </row>
    <row r="937" spans="13:14" ht="15.75" customHeight="1" x14ac:dyDescent="0.25">
      <c r="M937" s="72"/>
      <c r="N937" s="72"/>
    </row>
    <row r="938" spans="13:14" ht="15.75" customHeight="1" x14ac:dyDescent="0.25">
      <c r="M938" s="72"/>
      <c r="N938" s="72"/>
    </row>
    <row r="939" spans="13:14" ht="15.75" customHeight="1" x14ac:dyDescent="0.25">
      <c r="M939" s="72"/>
      <c r="N939" s="72"/>
    </row>
    <row r="940" spans="13:14" ht="15.75" customHeight="1" x14ac:dyDescent="0.25">
      <c r="M940" s="72"/>
      <c r="N940" s="72"/>
    </row>
    <row r="941" spans="13:14" ht="15.75" customHeight="1" x14ac:dyDescent="0.25">
      <c r="M941" s="72"/>
      <c r="N941" s="72"/>
    </row>
    <row r="942" spans="13:14" ht="15.75" customHeight="1" x14ac:dyDescent="0.25">
      <c r="M942" s="72"/>
      <c r="N942" s="72"/>
    </row>
    <row r="943" spans="13:14" ht="15.75" customHeight="1" x14ac:dyDescent="0.25">
      <c r="M943" s="72"/>
      <c r="N943" s="72"/>
    </row>
    <row r="944" spans="13:14" ht="15.75" customHeight="1" x14ac:dyDescent="0.25">
      <c r="M944" s="72"/>
      <c r="N944" s="72"/>
    </row>
    <row r="945" spans="13:14" ht="15.75" customHeight="1" x14ac:dyDescent="0.25">
      <c r="M945" s="72"/>
      <c r="N945" s="72"/>
    </row>
    <row r="946" spans="13:14" ht="15.75" customHeight="1" x14ac:dyDescent="0.25">
      <c r="M946" s="72"/>
      <c r="N946" s="72"/>
    </row>
    <row r="947" spans="13:14" ht="15.75" customHeight="1" x14ac:dyDescent="0.25">
      <c r="M947" s="72"/>
      <c r="N947" s="72"/>
    </row>
    <row r="948" spans="13:14" ht="15.75" customHeight="1" x14ac:dyDescent="0.25">
      <c r="M948" s="72"/>
      <c r="N948" s="72"/>
    </row>
    <row r="949" spans="13:14" ht="15.75" customHeight="1" x14ac:dyDescent="0.25">
      <c r="M949" s="72"/>
      <c r="N949" s="72"/>
    </row>
    <row r="950" spans="13:14" ht="15.75" customHeight="1" x14ac:dyDescent="0.25">
      <c r="M950" s="72"/>
      <c r="N950" s="72"/>
    </row>
    <row r="951" spans="13:14" ht="15.75" customHeight="1" x14ac:dyDescent="0.25">
      <c r="M951" s="72"/>
      <c r="N951" s="72"/>
    </row>
    <row r="952" spans="13:14" ht="15.75" customHeight="1" x14ac:dyDescent="0.25">
      <c r="M952" s="72"/>
      <c r="N952" s="72"/>
    </row>
    <row r="953" spans="13:14" ht="15.75" customHeight="1" x14ac:dyDescent="0.25">
      <c r="M953" s="72"/>
      <c r="N953" s="72"/>
    </row>
    <row r="954" spans="13:14" ht="15.75" customHeight="1" x14ac:dyDescent="0.25">
      <c r="M954" s="72"/>
      <c r="N954" s="72"/>
    </row>
    <row r="955" spans="13:14" ht="15.75" customHeight="1" x14ac:dyDescent="0.25">
      <c r="M955" s="72"/>
      <c r="N955" s="72"/>
    </row>
    <row r="956" spans="13:14" ht="15.75" customHeight="1" x14ac:dyDescent="0.25">
      <c r="M956" s="72"/>
      <c r="N956" s="72"/>
    </row>
    <row r="957" spans="13:14" ht="15.75" customHeight="1" x14ac:dyDescent="0.25">
      <c r="M957" s="72"/>
      <c r="N957" s="72"/>
    </row>
    <row r="958" spans="13:14" ht="15.75" customHeight="1" x14ac:dyDescent="0.25">
      <c r="M958" s="72"/>
      <c r="N958" s="72"/>
    </row>
    <row r="959" spans="13:14" ht="15.75" customHeight="1" x14ac:dyDescent="0.25">
      <c r="M959" s="72"/>
      <c r="N959" s="72"/>
    </row>
    <row r="960" spans="13:14" ht="15.75" customHeight="1" x14ac:dyDescent="0.25">
      <c r="M960" s="72"/>
      <c r="N960" s="72"/>
    </row>
    <row r="961" spans="13:14" ht="15.75" customHeight="1" x14ac:dyDescent="0.25">
      <c r="M961" s="72"/>
      <c r="N961" s="72"/>
    </row>
    <row r="962" spans="13:14" ht="15.75" customHeight="1" x14ac:dyDescent="0.25">
      <c r="M962" s="72"/>
      <c r="N962" s="72"/>
    </row>
    <row r="963" spans="13:14" ht="15.75" customHeight="1" x14ac:dyDescent="0.25">
      <c r="M963" s="72"/>
      <c r="N963" s="72"/>
    </row>
    <row r="964" spans="13:14" ht="15.75" customHeight="1" x14ac:dyDescent="0.25">
      <c r="M964" s="72"/>
      <c r="N964" s="72"/>
    </row>
    <row r="965" spans="13:14" ht="15.75" customHeight="1" x14ac:dyDescent="0.25">
      <c r="M965" s="72"/>
      <c r="N965" s="72"/>
    </row>
    <row r="966" spans="13:14" ht="15.75" customHeight="1" x14ac:dyDescent="0.25">
      <c r="M966" s="72"/>
      <c r="N966" s="72"/>
    </row>
    <row r="967" spans="13:14" ht="15.75" customHeight="1" x14ac:dyDescent="0.25">
      <c r="M967" s="72"/>
      <c r="N967" s="72"/>
    </row>
    <row r="968" spans="13:14" ht="15.75" customHeight="1" x14ac:dyDescent="0.25">
      <c r="M968" s="72"/>
      <c r="N968" s="72"/>
    </row>
    <row r="969" spans="13:14" ht="15.75" customHeight="1" x14ac:dyDescent="0.25">
      <c r="M969" s="72"/>
      <c r="N969" s="72"/>
    </row>
    <row r="970" spans="13:14" ht="15.75" customHeight="1" x14ac:dyDescent="0.25">
      <c r="M970" s="72"/>
      <c r="N970" s="72"/>
    </row>
    <row r="971" spans="13:14" ht="15.75" customHeight="1" x14ac:dyDescent="0.25">
      <c r="M971" s="72"/>
      <c r="N971" s="72"/>
    </row>
    <row r="972" spans="13:14" ht="15.75" customHeight="1" x14ac:dyDescent="0.25">
      <c r="M972" s="72"/>
      <c r="N972" s="72"/>
    </row>
    <row r="973" spans="13:14" ht="15.75" customHeight="1" x14ac:dyDescent="0.25">
      <c r="M973" s="72"/>
      <c r="N973" s="72"/>
    </row>
    <row r="974" spans="13:14" ht="15.75" customHeight="1" x14ac:dyDescent="0.25">
      <c r="M974" s="72"/>
      <c r="N974" s="72"/>
    </row>
    <row r="975" spans="13:14" ht="15.75" customHeight="1" x14ac:dyDescent="0.25">
      <c r="M975" s="72"/>
      <c r="N975" s="72"/>
    </row>
    <row r="976" spans="13:14" ht="15.75" customHeight="1" x14ac:dyDescent="0.25">
      <c r="M976" s="72"/>
      <c r="N976" s="72"/>
    </row>
    <row r="977" spans="13:14" ht="15.75" customHeight="1" x14ac:dyDescent="0.25">
      <c r="M977" s="72"/>
      <c r="N977" s="72"/>
    </row>
    <row r="978" spans="13:14" ht="15.75" customHeight="1" x14ac:dyDescent="0.25">
      <c r="M978" s="72"/>
      <c r="N978" s="72"/>
    </row>
    <row r="979" spans="13:14" ht="15.75" customHeight="1" x14ac:dyDescent="0.25">
      <c r="M979" s="72"/>
      <c r="N979" s="72"/>
    </row>
    <row r="980" spans="13:14" ht="15.75" customHeight="1" x14ac:dyDescent="0.25">
      <c r="M980" s="72"/>
      <c r="N980" s="72"/>
    </row>
    <row r="981" spans="13:14" ht="15.75" customHeight="1" x14ac:dyDescent="0.25">
      <c r="M981" s="72"/>
      <c r="N981" s="72"/>
    </row>
    <row r="982" spans="13:14" ht="15.75" customHeight="1" x14ac:dyDescent="0.25">
      <c r="M982" s="72"/>
      <c r="N982" s="72"/>
    </row>
    <row r="983" spans="13:14" ht="15.75" customHeight="1" x14ac:dyDescent="0.25">
      <c r="M983" s="72"/>
      <c r="N983" s="72"/>
    </row>
    <row r="984" spans="13:14" ht="15.75" customHeight="1" x14ac:dyDescent="0.25">
      <c r="M984" s="72"/>
      <c r="N984" s="72"/>
    </row>
    <row r="985" spans="13:14" ht="15.75" customHeight="1" x14ac:dyDescent="0.25">
      <c r="M985" s="72"/>
      <c r="N985" s="72"/>
    </row>
    <row r="986" spans="13:14" ht="15.75" customHeight="1" x14ac:dyDescent="0.25">
      <c r="M986" s="72"/>
      <c r="N986" s="72"/>
    </row>
    <row r="987" spans="13:14" ht="15.75" customHeight="1" x14ac:dyDescent="0.25">
      <c r="M987" s="72"/>
      <c r="N987" s="72"/>
    </row>
    <row r="988" spans="13:14" ht="15.75" customHeight="1" x14ac:dyDescent="0.25">
      <c r="M988" s="72"/>
      <c r="N988" s="72"/>
    </row>
    <row r="989" spans="13:14" ht="15.75" customHeight="1" x14ac:dyDescent="0.25">
      <c r="M989" s="72"/>
      <c r="N989" s="72"/>
    </row>
    <row r="990" spans="13:14" ht="15.75" customHeight="1" x14ac:dyDescent="0.25">
      <c r="M990" s="72"/>
      <c r="N990" s="72"/>
    </row>
    <row r="991" spans="13:14" ht="15.75" customHeight="1" x14ac:dyDescent="0.25">
      <c r="M991" s="72"/>
      <c r="N991" s="72"/>
    </row>
    <row r="992" spans="13:14" ht="15.75" customHeight="1" x14ac:dyDescent="0.25">
      <c r="M992" s="72"/>
      <c r="N992" s="72"/>
    </row>
    <row r="993" spans="13:14" ht="15.75" customHeight="1" x14ac:dyDescent="0.25">
      <c r="M993" s="72"/>
      <c r="N993" s="72"/>
    </row>
    <row r="994" spans="13:14" ht="15.75" customHeight="1" x14ac:dyDescent="0.25">
      <c r="M994" s="72"/>
      <c r="N994" s="72"/>
    </row>
    <row r="995" spans="13:14" ht="15.75" customHeight="1" x14ac:dyDescent="0.25">
      <c r="M995" s="72"/>
      <c r="N995" s="72"/>
    </row>
    <row r="996" spans="13:14" ht="15.75" customHeight="1" x14ac:dyDescent="0.25">
      <c r="M996" s="72"/>
      <c r="N996" s="72"/>
    </row>
    <row r="997" spans="13:14" ht="15.75" customHeight="1" x14ac:dyDescent="0.25">
      <c r="M997" s="72"/>
      <c r="N997" s="72"/>
    </row>
    <row r="998" spans="13:14" ht="15.75" customHeight="1" x14ac:dyDescent="0.25">
      <c r="M998" s="72"/>
      <c r="N998" s="72"/>
    </row>
    <row r="999" spans="13:14" ht="15.75" customHeight="1" x14ac:dyDescent="0.25">
      <c r="M999" s="72"/>
      <c r="N999" s="72"/>
    </row>
    <row r="1000" spans="13:14" ht="15.75" customHeight="1" x14ac:dyDescent="0.25">
      <c r="M1000" s="72"/>
      <c r="N1000" s="72"/>
    </row>
  </sheetData>
  <mergeCells count="26">
    <mergeCell ref="T7:U7"/>
    <mergeCell ref="W7:X7"/>
    <mergeCell ref="Z7:Z8"/>
    <mergeCell ref="AA7:AB7"/>
    <mergeCell ref="D5:E5"/>
    <mergeCell ref="D7:D8"/>
    <mergeCell ref="E7:E8"/>
    <mergeCell ref="G7:I7"/>
    <mergeCell ref="K7:M7"/>
    <mergeCell ref="O7:Q7"/>
    <mergeCell ref="S7:S8"/>
    <mergeCell ref="D282:G282"/>
    <mergeCell ref="D327:E327"/>
    <mergeCell ref="D4:E4"/>
    <mergeCell ref="G4:I4"/>
    <mergeCell ref="K4:M4"/>
    <mergeCell ref="H113:I113"/>
    <mergeCell ref="K113:L113"/>
    <mergeCell ref="H114:I114"/>
    <mergeCell ref="K114:L114"/>
    <mergeCell ref="H116:L116"/>
    <mergeCell ref="O4:Q4"/>
    <mergeCell ref="G5:I5"/>
    <mergeCell ref="K5:M5"/>
    <mergeCell ref="O5:Q5"/>
    <mergeCell ref="H117:L117"/>
  </mergeCells>
  <conditionalFormatting sqref="L9:L109 H10:H109">
    <cfRule type="expression" dxfId="2" priority="3">
      <formula>G9&lt;0</formula>
    </cfRule>
  </conditionalFormatting>
  <printOptions horizontalCentered="1" verticalCentered="1"/>
  <pageMargins left="0.70866141732283472" right="0.70866141732283472" top="0.74803149606299213" bottom="0.74803149606299213" header="0" footer="0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94429"/>
    <pageSetUpPr fitToPage="1"/>
  </sheetPr>
  <dimension ref="A1:AV1000"/>
  <sheetViews>
    <sheetView showGridLines="0" workbookViewId="0">
      <pane xSplit="6" ySplit="8" topLeftCell="G9" activePane="bottomRight" state="frozen"/>
      <selection pane="topRight" activeCell="G1" sqref="G1"/>
      <selection pane="bottomLeft" activeCell="A9" sqref="A9"/>
      <selection pane="bottomRight" activeCell="G9" sqref="G9"/>
    </sheetView>
  </sheetViews>
  <sheetFormatPr baseColWidth="10" defaultColWidth="14.42578125" defaultRowHeight="15" customHeight="1" x14ac:dyDescent="0.25"/>
  <cols>
    <col min="1" max="1" width="11.42578125" hidden="1" customWidth="1"/>
    <col min="2" max="2" width="1.7109375" customWidth="1"/>
    <col min="3" max="3" width="2.7109375" customWidth="1"/>
    <col min="4" max="4" width="3.5703125" customWidth="1"/>
    <col min="5" max="5" width="10.7109375" customWidth="1"/>
    <col min="6" max="6" width="0.85546875" customWidth="1"/>
    <col min="7" max="7" width="9.28515625" customWidth="1"/>
    <col min="8" max="9" width="9.7109375" customWidth="1"/>
    <col min="10" max="10" width="0.85546875" customWidth="1"/>
    <col min="11" max="11" width="8.7109375" customWidth="1"/>
    <col min="12" max="13" width="9.7109375" customWidth="1"/>
    <col min="14" max="14" width="0.85546875" customWidth="1"/>
    <col min="15" max="15" width="9.28515625" customWidth="1"/>
    <col min="16" max="17" width="9.7109375" customWidth="1"/>
    <col min="18" max="18" width="0.85546875" customWidth="1"/>
    <col min="19" max="19" width="25.7109375" customWidth="1"/>
    <col min="20" max="21" width="10.7109375" customWidth="1"/>
    <col min="22" max="22" width="0.85546875" customWidth="1"/>
    <col min="23" max="23" width="10.7109375" customWidth="1"/>
    <col min="24" max="24" width="8" customWidth="1"/>
    <col min="25" max="25" width="0.85546875" customWidth="1"/>
    <col min="26" max="26" width="25.7109375" customWidth="1"/>
    <col min="27" max="28" width="10.7109375" customWidth="1"/>
    <col min="29" max="29" width="2.7109375" customWidth="1"/>
    <col min="30" max="48" width="26.5703125" customWidth="1"/>
  </cols>
  <sheetData>
    <row r="1" spans="2:48" ht="4.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04"/>
      <c r="N1" s="204"/>
      <c r="O1" s="1"/>
      <c r="P1" s="1"/>
      <c r="Q1" s="1"/>
      <c r="R1" s="1"/>
      <c r="S1" s="1"/>
      <c r="T1" s="1"/>
      <c r="U1" s="1"/>
      <c r="V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2:48" ht="24.75" customHeight="1" x14ac:dyDescent="0.25">
      <c r="B2" s="1"/>
      <c r="C2" s="205"/>
      <c r="D2" s="206"/>
      <c r="E2" s="206"/>
      <c r="F2" s="317" t="str">
        <f>DATOS!$G$7</f>
        <v>MI Empresa</v>
      </c>
      <c r="G2" s="207"/>
      <c r="H2" s="207"/>
      <c r="I2" s="207" t="s">
        <v>175</v>
      </c>
      <c r="J2" s="207"/>
      <c r="K2" s="207"/>
      <c r="L2" s="207"/>
      <c r="M2" s="207"/>
      <c r="N2" s="207"/>
      <c r="O2" s="207"/>
      <c r="P2" s="207"/>
      <c r="Q2" s="207"/>
      <c r="R2" s="208"/>
      <c r="S2" s="209"/>
      <c r="T2" s="37"/>
      <c r="U2" s="37"/>
      <c r="V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</row>
    <row r="3" spans="2:48" ht="4.5" customHeight="1" x14ac:dyDescent="0.25">
      <c r="B3" s="1"/>
      <c r="C3" s="88"/>
      <c r="D3" s="57"/>
      <c r="E3" s="57"/>
      <c r="F3" s="57"/>
      <c r="G3" s="57"/>
      <c r="H3" s="57"/>
      <c r="I3" s="57"/>
      <c r="J3" s="57"/>
      <c r="K3" s="57"/>
      <c r="L3" s="57"/>
      <c r="M3" s="210"/>
      <c r="N3" s="210"/>
      <c r="O3" s="57"/>
      <c r="P3" s="57"/>
      <c r="Q3" s="57"/>
      <c r="R3" s="57"/>
      <c r="S3" s="57"/>
      <c r="T3" s="159"/>
      <c r="U3" s="159"/>
      <c r="V3" s="159"/>
      <c r="W3" s="158"/>
      <c r="X3" s="159"/>
      <c r="Y3" s="159"/>
      <c r="Z3" s="159"/>
      <c r="AA3" s="159"/>
      <c r="AB3" s="159"/>
      <c r="AC3" s="160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2:48" ht="12.75" customHeight="1" x14ac:dyDescent="0.25">
      <c r="B4" s="1"/>
      <c r="C4" s="88"/>
      <c r="D4" s="588" t="s">
        <v>140</v>
      </c>
      <c r="E4" s="569"/>
      <c r="F4" s="62"/>
      <c r="G4" s="588" t="s">
        <v>141</v>
      </c>
      <c r="H4" s="570"/>
      <c r="I4" s="569"/>
      <c r="J4" s="211"/>
      <c r="K4" s="588" t="s">
        <v>142</v>
      </c>
      <c r="L4" s="570"/>
      <c r="M4" s="569"/>
      <c r="N4" s="212"/>
      <c r="O4" s="588" t="s">
        <v>143</v>
      </c>
      <c r="P4" s="570"/>
      <c r="Q4" s="569"/>
      <c r="R4" s="318"/>
      <c r="S4" s="319" t="str">
        <f>IF(H117=0,"ok. Correcto","")</f>
        <v>ok. Correcto</v>
      </c>
      <c r="T4" s="62"/>
      <c r="U4" s="62"/>
      <c r="V4" s="62"/>
      <c r="W4" s="62"/>
      <c r="X4" s="62"/>
      <c r="Y4" s="57"/>
      <c r="Z4" s="57"/>
      <c r="AA4" s="57"/>
      <c r="AB4" s="57"/>
      <c r="AC4" s="96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2:48" ht="12.75" customHeight="1" x14ac:dyDescent="0.25">
      <c r="B5" s="214"/>
      <c r="C5" s="57"/>
      <c r="D5" s="571">
        <f>$Q$9</f>
        <v>0</v>
      </c>
      <c r="E5" s="572"/>
      <c r="F5" s="62"/>
      <c r="G5" s="573">
        <f>$I$110</f>
        <v>0</v>
      </c>
      <c r="H5" s="574"/>
      <c r="I5" s="575"/>
      <c r="J5" s="210"/>
      <c r="K5" s="576">
        <f>$Q$110</f>
        <v>0</v>
      </c>
      <c r="L5" s="574"/>
      <c r="M5" s="575"/>
      <c r="N5" s="210"/>
      <c r="O5" s="582">
        <f>D5+G5-K5</f>
        <v>0</v>
      </c>
      <c r="P5" s="574"/>
      <c r="Q5" s="575"/>
      <c r="R5" s="320"/>
      <c r="S5" s="319" t="str">
        <f>IF(H117&lt;&gt;0,"No cuadra","")</f>
        <v/>
      </c>
      <c r="T5" s="62"/>
      <c r="U5" s="62"/>
      <c r="V5" s="62"/>
      <c r="W5" s="62"/>
      <c r="X5" s="62"/>
      <c r="Y5" s="57"/>
      <c r="Z5" s="57"/>
      <c r="AA5" s="57"/>
      <c r="AB5" s="57"/>
      <c r="AC5" s="96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2:48" ht="4.5" customHeight="1" x14ac:dyDescent="0.25">
      <c r="B6" s="214"/>
      <c r="C6" s="57"/>
      <c r="D6" s="57"/>
      <c r="E6" s="57"/>
      <c r="F6" s="57"/>
      <c r="G6" s="57"/>
      <c r="H6" s="57"/>
      <c r="I6" s="57"/>
      <c r="J6" s="57"/>
      <c r="K6" s="211"/>
      <c r="L6" s="211"/>
      <c r="M6" s="211"/>
      <c r="N6" s="211"/>
      <c r="O6" s="57"/>
      <c r="P6" s="57"/>
      <c r="Q6" s="57"/>
      <c r="R6" s="57"/>
      <c r="S6" s="57"/>
      <c r="T6" s="57"/>
      <c r="U6" s="57"/>
      <c r="V6" s="57"/>
      <c r="W6" s="62"/>
      <c r="X6" s="57"/>
      <c r="Y6" s="57"/>
      <c r="Z6" s="57"/>
      <c r="AA6" s="57"/>
      <c r="AB6" s="57"/>
      <c r="AC6" s="96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2:48" ht="19.5" customHeight="1" x14ac:dyDescent="0.25">
      <c r="B7" s="215"/>
      <c r="C7" s="57"/>
      <c r="D7" s="596" t="s">
        <v>144</v>
      </c>
      <c r="E7" s="597" t="s">
        <v>17</v>
      </c>
      <c r="F7" s="62"/>
      <c r="G7" s="599" t="s">
        <v>18</v>
      </c>
      <c r="H7" s="584"/>
      <c r="I7" s="580"/>
      <c r="J7" s="62"/>
      <c r="K7" s="599" t="s">
        <v>145</v>
      </c>
      <c r="L7" s="584"/>
      <c r="M7" s="580"/>
      <c r="N7" s="62"/>
      <c r="O7" s="599" t="s">
        <v>146</v>
      </c>
      <c r="P7" s="584"/>
      <c r="Q7" s="580"/>
      <c r="R7" s="318"/>
      <c r="S7" s="596" t="s">
        <v>147</v>
      </c>
      <c r="T7" s="590" t="s">
        <v>21</v>
      </c>
      <c r="U7" s="580"/>
      <c r="V7" s="57"/>
      <c r="W7" s="601" t="s">
        <v>19</v>
      </c>
      <c r="X7" s="602"/>
      <c r="Y7" s="57"/>
      <c r="Z7" s="603" t="s">
        <v>147</v>
      </c>
      <c r="AA7" s="605" t="s">
        <v>21</v>
      </c>
      <c r="AB7" s="602"/>
      <c r="AC7" s="96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2:48" ht="15" customHeight="1" x14ac:dyDescent="0.25">
      <c r="B8" s="1"/>
      <c r="C8" s="217"/>
      <c r="D8" s="578"/>
      <c r="E8" s="598"/>
      <c r="F8" s="62"/>
      <c r="G8" s="321" t="s">
        <v>22</v>
      </c>
      <c r="H8" s="322" t="s">
        <v>23</v>
      </c>
      <c r="I8" s="323" t="s">
        <v>110</v>
      </c>
      <c r="J8" s="221"/>
      <c r="K8" s="321" t="s">
        <v>22</v>
      </c>
      <c r="L8" s="322" t="s">
        <v>23</v>
      </c>
      <c r="M8" s="323" t="s">
        <v>110</v>
      </c>
      <c r="N8" s="221"/>
      <c r="O8" s="321" t="s">
        <v>22</v>
      </c>
      <c r="P8" s="322" t="s">
        <v>23</v>
      </c>
      <c r="Q8" s="323" t="s">
        <v>110</v>
      </c>
      <c r="R8" s="324"/>
      <c r="S8" s="578"/>
      <c r="T8" s="222" t="s">
        <v>24</v>
      </c>
      <c r="U8" s="223" t="s">
        <v>25</v>
      </c>
      <c r="V8" s="325"/>
      <c r="W8" s="378" t="s">
        <v>148</v>
      </c>
      <c r="X8" s="379" t="s">
        <v>22</v>
      </c>
      <c r="Y8" s="325"/>
      <c r="Z8" s="604"/>
      <c r="AA8" s="328" t="s">
        <v>24</v>
      </c>
      <c r="AB8" s="380" t="s">
        <v>25</v>
      </c>
      <c r="AC8" s="224"/>
      <c r="AD8" s="225"/>
      <c r="AE8" s="225"/>
      <c r="AF8" s="225"/>
      <c r="AG8" s="225"/>
      <c r="AH8" s="225"/>
      <c r="AI8" s="225"/>
      <c r="AJ8" s="225"/>
      <c r="AK8" s="225"/>
      <c r="AL8" s="225"/>
      <c r="AM8" s="225"/>
      <c r="AN8" s="225"/>
      <c r="AO8" s="225"/>
      <c r="AP8" s="225"/>
      <c r="AQ8" s="225"/>
      <c r="AR8" s="225"/>
      <c r="AS8" s="225"/>
      <c r="AT8" s="225"/>
      <c r="AU8" s="225"/>
      <c r="AV8" s="225"/>
    </row>
    <row r="9" spans="2:48" ht="12.75" customHeight="1" x14ac:dyDescent="0.25">
      <c r="B9" s="1"/>
      <c r="C9" s="217"/>
      <c r="D9" s="330"/>
      <c r="E9" s="227"/>
      <c r="F9" s="228"/>
      <c r="G9" s="331"/>
      <c r="H9" s="233"/>
      <c r="I9" s="234"/>
      <c r="J9" s="228"/>
      <c r="K9" s="331"/>
      <c r="L9" s="332"/>
      <c r="M9" s="238"/>
      <c r="N9" s="228"/>
      <c r="O9" s="331">
        <f>DATOS!$G$9</f>
        <v>0</v>
      </c>
      <c r="P9" s="237">
        <f>DATOS!$G$11</f>
        <v>0</v>
      </c>
      <c r="Q9" s="238">
        <f t="shared" ref="Q9:Q109" si="0">O9*P9</f>
        <v>0</v>
      </c>
      <c r="R9" s="333"/>
      <c r="S9" s="236" t="str">
        <f>DATOS!$E$13</f>
        <v>Saldo INICIAL</v>
      </c>
      <c r="T9" s="237"/>
      <c r="U9" s="238"/>
      <c r="V9" s="325"/>
      <c r="W9" s="381"/>
      <c r="X9" s="382"/>
      <c r="Y9" s="325"/>
      <c r="Z9" s="383"/>
      <c r="AA9" s="384"/>
      <c r="AB9" s="385"/>
      <c r="AC9" s="224"/>
      <c r="AD9" s="225"/>
      <c r="AE9" s="225"/>
      <c r="AF9" s="225"/>
      <c r="AG9" s="225"/>
      <c r="AH9" s="225"/>
      <c r="AI9" s="225"/>
      <c r="AJ9" s="225"/>
      <c r="AK9" s="225"/>
      <c r="AL9" s="225"/>
      <c r="AM9" s="225"/>
      <c r="AN9" s="225"/>
      <c r="AO9" s="225"/>
      <c r="AP9" s="225"/>
      <c r="AQ9" s="225"/>
      <c r="AR9" s="225"/>
      <c r="AS9" s="225"/>
      <c r="AT9" s="225"/>
      <c r="AU9" s="225"/>
      <c r="AV9" s="225"/>
    </row>
    <row r="10" spans="2:48" ht="12.75" customHeight="1" x14ac:dyDescent="0.25">
      <c r="B10" s="1"/>
      <c r="C10" s="217"/>
      <c r="D10" s="339">
        <v>1</v>
      </c>
      <c r="E10" s="340" t="str">
        <f>IF(DATOS!O21=DATOS!$Q$21,DATOS!E21,"--")</f>
        <v>--</v>
      </c>
      <c r="F10" s="241"/>
      <c r="G10" s="341">
        <f>IF(DATOS!O21=DATOS!$Q$21,DATOS!F21,0)</f>
        <v>0</v>
      </c>
      <c r="H10" s="342">
        <f>IF(DATOS!O21=DATOS!$Q$21,DATOS!G21,0)</f>
        <v>0</v>
      </c>
      <c r="I10" s="342">
        <f t="shared" ref="I10:I109" si="1">G10*H10</f>
        <v>0</v>
      </c>
      <c r="J10" s="241"/>
      <c r="K10" s="341">
        <f t="shared" ref="K10:K108" si="2">IF(SUM($G10:G$109)&lt;=$X$110,G10,MAX($X$110-SUM($K11:K$109)))</f>
        <v>0</v>
      </c>
      <c r="L10" s="343">
        <f t="shared" ref="L10:L109" si="3">IF(K10&lt;&gt;0,H10,0)</f>
        <v>0</v>
      </c>
      <c r="M10" s="342">
        <f t="shared" ref="M10:M109" si="4">K10*L10</f>
        <v>0</v>
      </c>
      <c r="N10" s="241"/>
      <c r="O10" s="341">
        <f t="shared" ref="O10:O109" si="5">G10-K10</f>
        <v>0</v>
      </c>
      <c r="P10" s="343">
        <f t="shared" ref="P10:P109" si="6">IF(O10&lt;&gt;0,H10,0)</f>
        <v>0</v>
      </c>
      <c r="Q10" s="343">
        <f t="shared" si="0"/>
        <v>0</v>
      </c>
      <c r="R10" s="344"/>
      <c r="S10" s="244" t="str">
        <f>IF(DATOS!O21=DATOS!$Q$21,DATOS!I21," -- ")</f>
        <v xml:space="preserve"> -- </v>
      </c>
      <c r="T10" s="386" t="str">
        <f>IF(DATOS!O21=DATOS!$Q$21,DATOS!J21," -- ")</f>
        <v xml:space="preserve"> -- </v>
      </c>
      <c r="U10" s="386" t="str">
        <f>IF(DATOS!O21=DATOS!$Q$21,DATOS!K21," -- ")</f>
        <v xml:space="preserve"> -- </v>
      </c>
      <c r="V10" s="325"/>
      <c r="W10" s="387" t="str">
        <f>IF(DATOS!O21=DATOS!$Q$22,DATOS!E21," -- ")</f>
        <v xml:space="preserve"> -- </v>
      </c>
      <c r="X10" s="388" t="str">
        <f>IF(DATOS!O21=DATOS!$Q$22,DATOS!H21," -- ")</f>
        <v xml:space="preserve"> -- </v>
      </c>
      <c r="Y10" s="325"/>
      <c r="Z10" s="389" t="str">
        <f>IF(DATOS!O21=DATOS!$Q$22,DATOS!I21," -- ")</f>
        <v xml:space="preserve"> -- </v>
      </c>
      <c r="AA10" s="389" t="str">
        <f>IF(DATOS!O21=DATOS!$Q$22,DATOS!J21," -- ")</f>
        <v xml:space="preserve"> -- </v>
      </c>
      <c r="AB10" s="389" t="str">
        <f>IF(DATOS!O21=DATOS!$Q$22,DATOS!K21," -- ")</f>
        <v xml:space="preserve"> -- </v>
      </c>
      <c r="AC10" s="224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5"/>
      <c r="AO10" s="225"/>
      <c r="AP10" s="225"/>
      <c r="AQ10" s="225"/>
      <c r="AR10" s="225"/>
      <c r="AS10" s="225"/>
      <c r="AT10" s="225"/>
      <c r="AU10" s="225"/>
      <c r="AV10" s="225"/>
    </row>
    <row r="11" spans="2:48" ht="12.75" customHeight="1" x14ac:dyDescent="0.25">
      <c r="B11" s="1"/>
      <c r="C11" s="217"/>
      <c r="D11" s="339">
        <v>2</v>
      </c>
      <c r="E11" s="340" t="str">
        <f>IF(DATOS!O22=DATOS!$Q$21,DATOS!E22,"--")</f>
        <v>--</v>
      </c>
      <c r="F11" s="241"/>
      <c r="G11" s="341">
        <f>IF(DATOS!O22=DATOS!$Q$21,DATOS!F22,0)</f>
        <v>0</v>
      </c>
      <c r="H11" s="342">
        <f>IF(DATOS!O22=DATOS!$Q$21,DATOS!G22,0)</f>
        <v>0</v>
      </c>
      <c r="I11" s="342">
        <f t="shared" si="1"/>
        <v>0</v>
      </c>
      <c r="J11" s="241"/>
      <c r="K11" s="341">
        <f t="shared" si="2"/>
        <v>0</v>
      </c>
      <c r="L11" s="343">
        <f t="shared" si="3"/>
        <v>0</v>
      </c>
      <c r="M11" s="342">
        <f t="shared" si="4"/>
        <v>0</v>
      </c>
      <c r="N11" s="241"/>
      <c r="O11" s="341">
        <f t="shared" si="5"/>
        <v>0</v>
      </c>
      <c r="P11" s="343">
        <f t="shared" si="6"/>
        <v>0</v>
      </c>
      <c r="Q11" s="343">
        <f t="shared" si="0"/>
        <v>0</v>
      </c>
      <c r="R11" s="344"/>
      <c r="S11" s="352" t="str">
        <f>IF(DATOS!O22=DATOS!$Q$21,DATOS!I22," -- ")</f>
        <v xml:space="preserve"> -- </v>
      </c>
      <c r="T11" s="357" t="str">
        <f>IF(DATOS!O22=DATOS!$Q$21,DATOS!J22," -- ")</f>
        <v xml:space="preserve"> -- </v>
      </c>
      <c r="U11" s="357" t="str">
        <f>IF(DATOS!O22=DATOS!$Q$21,DATOS!K22," -- ")</f>
        <v xml:space="preserve"> -- </v>
      </c>
      <c r="V11" s="325"/>
      <c r="W11" s="390" t="str">
        <f>IF(DATOS!O22=DATOS!$Q$22,DATOS!E22," -- ")</f>
        <v xml:space="preserve"> -- </v>
      </c>
      <c r="X11" s="388" t="str">
        <f>IF(DATOS!O22=DATOS!$Q$22,DATOS!H22," -- ")</f>
        <v xml:space="preserve"> -- </v>
      </c>
      <c r="Y11" s="325"/>
      <c r="Z11" s="391" t="str">
        <f>IF(DATOS!O22=DATOS!$Q$22,DATOS!I22," -- ")</f>
        <v xml:space="preserve"> -- </v>
      </c>
      <c r="AA11" s="391" t="str">
        <f>IF(DATOS!O22=DATOS!$Q$22,DATOS!J22," -- ")</f>
        <v xml:space="preserve"> -- </v>
      </c>
      <c r="AB11" s="391" t="str">
        <f>IF(DATOS!O22=DATOS!$Q$22,DATOS!K22," -- ")</f>
        <v xml:space="preserve"> -- </v>
      </c>
      <c r="AC11" s="224"/>
      <c r="AD11" s="225"/>
      <c r="AE11" s="225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  <c r="AP11" s="225"/>
      <c r="AQ11" s="225"/>
      <c r="AR11" s="225"/>
      <c r="AS11" s="225"/>
      <c r="AT11" s="225"/>
      <c r="AU11" s="225"/>
      <c r="AV11" s="225"/>
    </row>
    <row r="12" spans="2:48" ht="12.75" customHeight="1" x14ac:dyDescent="0.25">
      <c r="B12" s="1"/>
      <c r="C12" s="217"/>
      <c r="D12" s="339">
        <v>3</v>
      </c>
      <c r="E12" s="340" t="str">
        <f>IF(DATOS!O23=DATOS!$Q$21,DATOS!E23,"--")</f>
        <v>--</v>
      </c>
      <c r="F12" s="241"/>
      <c r="G12" s="341">
        <f>IF(DATOS!O23=DATOS!$Q$21,DATOS!F23,0)</f>
        <v>0</v>
      </c>
      <c r="H12" s="342">
        <f>IF(DATOS!O23=DATOS!$Q$21,DATOS!G23,0)</f>
        <v>0</v>
      </c>
      <c r="I12" s="342">
        <f t="shared" si="1"/>
        <v>0</v>
      </c>
      <c r="J12" s="241"/>
      <c r="K12" s="341">
        <f t="shared" si="2"/>
        <v>0</v>
      </c>
      <c r="L12" s="343">
        <f t="shared" si="3"/>
        <v>0</v>
      </c>
      <c r="M12" s="342">
        <f t="shared" si="4"/>
        <v>0</v>
      </c>
      <c r="N12" s="241"/>
      <c r="O12" s="341">
        <f t="shared" si="5"/>
        <v>0</v>
      </c>
      <c r="P12" s="343">
        <f t="shared" si="6"/>
        <v>0</v>
      </c>
      <c r="Q12" s="343">
        <f t="shared" si="0"/>
        <v>0</v>
      </c>
      <c r="R12" s="344"/>
      <c r="S12" s="352" t="str">
        <f>IF(DATOS!O23=DATOS!$Q$21,DATOS!I23," -- ")</f>
        <v xml:space="preserve"> -- </v>
      </c>
      <c r="T12" s="357" t="str">
        <f>IF(DATOS!O23=DATOS!$Q$21,DATOS!J23," -- ")</f>
        <v xml:space="preserve"> -- </v>
      </c>
      <c r="U12" s="357" t="str">
        <f>IF(DATOS!O23=DATOS!$Q$21,DATOS!K23," -- ")</f>
        <v xml:space="preserve"> -- </v>
      </c>
      <c r="V12" s="325"/>
      <c r="W12" s="390" t="str">
        <f>IF(DATOS!O23=DATOS!$Q$22,DATOS!E23," -- ")</f>
        <v xml:space="preserve"> -- </v>
      </c>
      <c r="X12" s="388" t="str">
        <f>IF(DATOS!O23=DATOS!$Q$22,DATOS!H23," -- ")</f>
        <v xml:space="preserve"> -- </v>
      </c>
      <c r="Y12" s="325"/>
      <c r="Z12" s="391" t="str">
        <f>IF(DATOS!O23=DATOS!$Q$22,DATOS!I23," -- ")</f>
        <v xml:space="preserve"> -- </v>
      </c>
      <c r="AA12" s="391" t="str">
        <f>IF(DATOS!O23=DATOS!$Q$22,DATOS!J23," -- ")</f>
        <v xml:space="preserve"> -- </v>
      </c>
      <c r="AB12" s="391" t="str">
        <f>IF(DATOS!O23=DATOS!$Q$22,DATOS!K23," -- ")</f>
        <v xml:space="preserve"> -- </v>
      </c>
      <c r="AC12" s="224"/>
      <c r="AD12" s="225"/>
      <c r="AE12" s="225"/>
      <c r="AF12" s="225"/>
      <c r="AG12" s="225"/>
      <c r="AH12" s="225"/>
      <c r="AI12" s="225"/>
      <c r="AJ12" s="225"/>
      <c r="AK12" s="225"/>
      <c r="AL12" s="225"/>
      <c r="AM12" s="225"/>
      <c r="AN12" s="225"/>
      <c r="AO12" s="225"/>
      <c r="AP12" s="225"/>
      <c r="AQ12" s="225"/>
      <c r="AR12" s="225"/>
      <c r="AS12" s="225"/>
      <c r="AT12" s="225"/>
      <c r="AU12" s="225"/>
      <c r="AV12" s="225"/>
    </row>
    <row r="13" spans="2:48" ht="12.75" customHeight="1" x14ac:dyDescent="0.25">
      <c r="B13" s="1"/>
      <c r="C13" s="217"/>
      <c r="D13" s="339">
        <v>4</v>
      </c>
      <c r="E13" s="340" t="str">
        <f>IF(DATOS!O24=DATOS!$Q$21,DATOS!E24,"--")</f>
        <v>--</v>
      </c>
      <c r="F13" s="241"/>
      <c r="G13" s="341">
        <f>IF(DATOS!O24=DATOS!$Q$21,DATOS!F24,0)</f>
        <v>0</v>
      </c>
      <c r="H13" s="342">
        <f>IF(DATOS!O24=DATOS!$Q$21,DATOS!G24,0)</f>
        <v>0</v>
      </c>
      <c r="I13" s="342">
        <f t="shared" si="1"/>
        <v>0</v>
      </c>
      <c r="J13" s="241"/>
      <c r="K13" s="341">
        <f t="shared" si="2"/>
        <v>0</v>
      </c>
      <c r="L13" s="343">
        <f t="shared" si="3"/>
        <v>0</v>
      </c>
      <c r="M13" s="342">
        <f t="shared" si="4"/>
        <v>0</v>
      </c>
      <c r="N13" s="241"/>
      <c r="O13" s="341">
        <f t="shared" si="5"/>
        <v>0</v>
      </c>
      <c r="P13" s="343">
        <f t="shared" si="6"/>
        <v>0</v>
      </c>
      <c r="Q13" s="343">
        <f t="shared" si="0"/>
        <v>0</v>
      </c>
      <c r="R13" s="344"/>
      <c r="S13" s="352" t="str">
        <f>IF(DATOS!O24=DATOS!$Q$21,DATOS!I24," -- ")</f>
        <v xml:space="preserve"> -- </v>
      </c>
      <c r="T13" s="357" t="str">
        <f>IF(DATOS!O24=DATOS!$Q$21,DATOS!J24," -- ")</f>
        <v xml:space="preserve"> -- </v>
      </c>
      <c r="U13" s="357" t="str">
        <f>IF(DATOS!O24=DATOS!$Q$21,DATOS!K24," -- ")</f>
        <v xml:space="preserve"> -- </v>
      </c>
      <c r="V13" s="325"/>
      <c r="W13" s="390" t="str">
        <f>IF(DATOS!O24=DATOS!$Q$22,DATOS!E24," -- ")</f>
        <v xml:space="preserve"> -- </v>
      </c>
      <c r="X13" s="388" t="str">
        <f>IF(DATOS!O24=DATOS!$Q$22,DATOS!H24," -- ")</f>
        <v xml:space="preserve"> -- </v>
      </c>
      <c r="Y13" s="325"/>
      <c r="Z13" s="391" t="str">
        <f>IF(DATOS!O24=DATOS!$Q$22,DATOS!I24," -- ")</f>
        <v xml:space="preserve"> -- </v>
      </c>
      <c r="AA13" s="391" t="str">
        <f>IF(DATOS!O24=DATOS!$Q$22,DATOS!J24," -- ")</f>
        <v xml:space="preserve"> -- </v>
      </c>
      <c r="AB13" s="391" t="str">
        <f>IF(DATOS!O24=DATOS!$Q$22,DATOS!K24," -- ")</f>
        <v xml:space="preserve"> -- </v>
      </c>
      <c r="AC13" s="224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  <c r="AP13" s="225"/>
      <c r="AQ13" s="225"/>
      <c r="AR13" s="225"/>
      <c r="AS13" s="225"/>
      <c r="AT13" s="225"/>
      <c r="AU13" s="225"/>
      <c r="AV13" s="225"/>
    </row>
    <row r="14" spans="2:48" ht="12.75" customHeight="1" x14ac:dyDescent="0.25">
      <c r="B14" s="1"/>
      <c r="C14" s="217"/>
      <c r="D14" s="339">
        <v>5</v>
      </c>
      <c r="E14" s="340" t="str">
        <f>IF(DATOS!O25=DATOS!$Q$21,DATOS!E25,"--")</f>
        <v>--</v>
      </c>
      <c r="F14" s="241"/>
      <c r="G14" s="341">
        <f>IF(DATOS!O25=DATOS!$Q$21,DATOS!F25,0)</f>
        <v>0</v>
      </c>
      <c r="H14" s="342">
        <f>IF(DATOS!O25=DATOS!$Q$21,DATOS!G25,0)</f>
        <v>0</v>
      </c>
      <c r="I14" s="342">
        <f t="shared" si="1"/>
        <v>0</v>
      </c>
      <c r="J14" s="241"/>
      <c r="K14" s="341">
        <f t="shared" si="2"/>
        <v>0</v>
      </c>
      <c r="L14" s="343">
        <f t="shared" si="3"/>
        <v>0</v>
      </c>
      <c r="M14" s="342">
        <f t="shared" si="4"/>
        <v>0</v>
      </c>
      <c r="N14" s="241"/>
      <c r="O14" s="341">
        <f t="shared" si="5"/>
        <v>0</v>
      </c>
      <c r="P14" s="343">
        <f t="shared" si="6"/>
        <v>0</v>
      </c>
      <c r="Q14" s="343">
        <f t="shared" si="0"/>
        <v>0</v>
      </c>
      <c r="R14" s="344"/>
      <c r="S14" s="352" t="str">
        <f>IF(DATOS!O25=DATOS!$Q$21,DATOS!I25," -- ")</f>
        <v xml:space="preserve"> -- </v>
      </c>
      <c r="T14" s="357" t="str">
        <f>IF(DATOS!O25=DATOS!$Q$21,DATOS!J25," -- ")</f>
        <v xml:space="preserve"> -- </v>
      </c>
      <c r="U14" s="357" t="str">
        <f>IF(DATOS!O25=DATOS!$Q$21,DATOS!K25," -- ")</f>
        <v xml:space="preserve"> -- </v>
      </c>
      <c r="V14" s="325"/>
      <c r="W14" s="390" t="str">
        <f>IF(DATOS!O25=DATOS!$Q$22,DATOS!E25," -- ")</f>
        <v xml:space="preserve"> -- </v>
      </c>
      <c r="X14" s="388" t="str">
        <f>IF(DATOS!O25=DATOS!$Q$22,DATOS!H25," -- ")</f>
        <v xml:space="preserve"> -- </v>
      </c>
      <c r="Y14" s="325"/>
      <c r="Z14" s="391" t="str">
        <f>IF(DATOS!O25=DATOS!$Q$22,DATOS!I25," -- ")</f>
        <v xml:space="preserve"> -- </v>
      </c>
      <c r="AA14" s="391" t="str">
        <f>IF(DATOS!O25=DATOS!$Q$22,DATOS!J25," -- ")</f>
        <v xml:space="preserve"> -- </v>
      </c>
      <c r="AB14" s="391" t="str">
        <f>IF(DATOS!O25=DATOS!$Q$22,DATOS!K25," -- ")</f>
        <v xml:space="preserve"> -- </v>
      </c>
      <c r="AC14" s="224"/>
      <c r="AD14" s="225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  <c r="AP14" s="225"/>
      <c r="AQ14" s="225"/>
      <c r="AR14" s="225"/>
      <c r="AS14" s="225"/>
      <c r="AT14" s="225"/>
      <c r="AU14" s="225"/>
      <c r="AV14" s="225"/>
    </row>
    <row r="15" spans="2:48" ht="12.75" customHeight="1" x14ac:dyDescent="0.25">
      <c r="B15" s="1"/>
      <c r="C15" s="217"/>
      <c r="D15" s="339">
        <v>6</v>
      </c>
      <c r="E15" s="340" t="str">
        <f>IF(DATOS!O26=DATOS!$Q$21,DATOS!E26,"--")</f>
        <v>--</v>
      </c>
      <c r="F15" s="241"/>
      <c r="G15" s="341">
        <f>IF(DATOS!O26=DATOS!$Q$21,DATOS!F26,0)</f>
        <v>0</v>
      </c>
      <c r="H15" s="342">
        <f>IF(DATOS!O26=DATOS!$Q$21,DATOS!G26,0)</f>
        <v>0</v>
      </c>
      <c r="I15" s="342">
        <f t="shared" si="1"/>
        <v>0</v>
      </c>
      <c r="J15" s="241"/>
      <c r="K15" s="341">
        <f t="shared" si="2"/>
        <v>0</v>
      </c>
      <c r="L15" s="343">
        <f t="shared" si="3"/>
        <v>0</v>
      </c>
      <c r="M15" s="342">
        <f t="shared" si="4"/>
        <v>0</v>
      </c>
      <c r="N15" s="241"/>
      <c r="O15" s="341">
        <f t="shared" si="5"/>
        <v>0</v>
      </c>
      <c r="P15" s="343">
        <f t="shared" si="6"/>
        <v>0</v>
      </c>
      <c r="Q15" s="343">
        <f t="shared" si="0"/>
        <v>0</v>
      </c>
      <c r="R15" s="344"/>
      <c r="S15" s="352" t="str">
        <f>IF(DATOS!O26=DATOS!$Q$21,DATOS!I26," -- ")</f>
        <v xml:space="preserve"> -- </v>
      </c>
      <c r="T15" s="357" t="str">
        <f>IF(DATOS!O26=DATOS!$Q$21,DATOS!J26," -- ")</f>
        <v xml:space="preserve"> -- </v>
      </c>
      <c r="U15" s="357" t="str">
        <f>IF(DATOS!O26=DATOS!$Q$21,DATOS!K26," -- ")</f>
        <v xml:space="preserve"> -- </v>
      </c>
      <c r="V15" s="325"/>
      <c r="W15" s="390" t="str">
        <f>IF(DATOS!O26=DATOS!$Q$22,DATOS!E26," -- ")</f>
        <v xml:space="preserve"> -- </v>
      </c>
      <c r="X15" s="388" t="str">
        <f>IF(DATOS!O26=DATOS!$Q$22,DATOS!H26," -- ")</f>
        <v xml:space="preserve"> -- </v>
      </c>
      <c r="Y15" s="325"/>
      <c r="Z15" s="391" t="str">
        <f>IF(DATOS!O26=DATOS!$Q$22,DATOS!I26," -- ")</f>
        <v xml:space="preserve"> -- </v>
      </c>
      <c r="AA15" s="391" t="str">
        <f>IF(DATOS!O26=DATOS!$Q$22,DATOS!J26," -- ")</f>
        <v xml:space="preserve"> -- </v>
      </c>
      <c r="AB15" s="391" t="str">
        <f>IF(DATOS!O26=DATOS!$Q$22,DATOS!K26," -- ")</f>
        <v xml:space="preserve"> -- </v>
      </c>
      <c r="AC15" s="224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  <c r="AQ15" s="225"/>
      <c r="AR15" s="225"/>
      <c r="AS15" s="225"/>
      <c r="AT15" s="225"/>
      <c r="AU15" s="225"/>
      <c r="AV15" s="225"/>
    </row>
    <row r="16" spans="2:48" ht="12.75" customHeight="1" x14ac:dyDescent="0.25">
      <c r="B16" s="1"/>
      <c r="C16" s="217"/>
      <c r="D16" s="339">
        <v>7</v>
      </c>
      <c r="E16" s="340" t="str">
        <f>IF(DATOS!O27=DATOS!$Q$21,DATOS!E27,"--")</f>
        <v>--</v>
      </c>
      <c r="F16" s="241"/>
      <c r="G16" s="341">
        <f>IF(DATOS!O27=DATOS!$Q$21,DATOS!F27,0)</f>
        <v>0</v>
      </c>
      <c r="H16" s="342">
        <f>IF(DATOS!O27=DATOS!$Q$21,DATOS!G27,0)</f>
        <v>0</v>
      </c>
      <c r="I16" s="342">
        <f t="shared" si="1"/>
        <v>0</v>
      </c>
      <c r="J16" s="241"/>
      <c r="K16" s="341">
        <f t="shared" si="2"/>
        <v>0</v>
      </c>
      <c r="L16" s="343">
        <f t="shared" si="3"/>
        <v>0</v>
      </c>
      <c r="M16" s="342">
        <f t="shared" si="4"/>
        <v>0</v>
      </c>
      <c r="N16" s="241"/>
      <c r="O16" s="341">
        <f t="shared" si="5"/>
        <v>0</v>
      </c>
      <c r="P16" s="343">
        <f t="shared" si="6"/>
        <v>0</v>
      </c>
      <c r="Q16" s="343">
        <f t="shared" si="0"/>
        <v>0</v>
      </c>
      <c r="R16" s="344"/>
      <c r="S16" s="352" t="str">
        <f>IF(DATOS!O27=DATOS!$Q$21,DATOS!I27," -- ")</f>
        <v xml:space="preserve"> -- </v>
      </c>
      <c r="T16" s="357" t="str">
        <f>IF(DATOS!O27=DATOS!$Q$21,DATOS!J27," -- ")</f>
        <v xml:space="preserve"> -- </v>
      </c>
      <c r="U16" s="357" t="str">
        <f>IF(DATOS!O27=DATOS!$Q$21,DATOS!K27," -- ")</f>
        <v xml:space="preserve"> -- </v>
      </c>
      <c r="V16" s="325"/>
      <c r="W16" s="390" t="str">
        <f>IF(DATOS!O27=DATOS!$Q$22,DATOS!E27," -- ")</f>
        <v xml:space="preserve"> -- </v>
      </c>
      <c r="X16" s="388" t="str">
        <f>IF(DATOS!O27=DATOS!$Q$22,DATOS!H27," -- ")</f>
        <v xml:space="preserve"> -- </v>
      </c>
      <c r="Y16" s="325"/>
      <c r="Z16" s="391" t="str">
        <f>IF(DATOS!O27=DATOS!$Q$22,DATOS!I27," -- ")</f>
        <v xml:space="preserve"> -- </v>
      </c>
      <c r="AA16" s="391" t="str">
        <f>IF(DATOS!O27=DATOS!$Q$22,DATOS!J27," -- ")</f>
        <v xml:space="preserve"> -- </v>
      </c>
      <c r="AB16" s="391" t="str">
        <f>IF(DATOS!O27=DATOS!$Q$22,DATOS!K27," -- ")</f>
        <v xml:space="preserve"> -- </v>
      </c>
      <c r="AC16" s="224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  <c r="AP16" s="225"/>
      <c r="AQ16" s="225"/>
      <c r="AR16" s="225"/>
      <c r="AS16" s="225"/>
      <c r="AT16" s="225"/>
      <c r="AU16" s="225"/>
      <c r="AV16" s="225"/>
    </row>
    <row r="17" spans="2:48" ht="12.75" customHeight="1" x14ac:dyDescent="0.25">
      <c r="B17" s="1"/>
      <c r="C17" s="217"/>
      <c r="D17" s="339">
        <v>8</v>
      </c>
      <c r="E17" s="340" t="str">
        <f>IF(DATOS!O28=DATOS!$Q$21,DATOS!E28,"--")</f>
        <v>--</v>
      </c>
      <c r="F17" s="241"/>
      <c r="G17" s="341">
        <f>IF(DATOS!O28=DATOS!$Q$21,DATOS!F28,0)</f>
        <v>0</v>
      </c>
      <c r="H17" s="342">
        <f>IF(DATOS!O28=DATOS!$Q$21,DATOS!G28,0)</f>
        <v>0</v>
      </c>
      <c r="I17" s="342">
        <f t="shared" si="1"/>
        <v>0</v>
      </c>
      <c r="J17" s="241"/>
      <c r="K17" s="341">
        <f t="shared" si="2"/>
        <v>0</v>
      </c>
      <c r="L17" s="343">
        <f t="shared" si="3"/>
        <v>0</v>
      </c>
      <c r="M17" s="342">
        <f t="shared" si="4"/>
        <v>0</v>
      </c>
      <c r="N17" s="241"/>
      <c r="O17" s="341">
        <f t="shared" si="5"/>
        <v>0</v>
      </c>
      <c r="P17" s="343">
        <f t="shared" si="6"/>
        <v>0</v>
      </c>
      <c r="Q17" s="343">
        <f t="shared" si="0"/>
        <v>0</v>
      </c>
      <c r="R17" s="344"/>
      <c r="S17" s="352" t="str">
        <f>IF(DATOS!O28=DATOS!$Q$21,DATOS!I28," -- ")</f>
        <v xml:space="preserve"> -- </v>
      </c>
      <c r="T17" s="357" t="str">
        <f>IF(DATOS!O28=DATOS!$Q$21,DATOS!J28," -- ")</f>
        <v xml:space="preserve"> -- </v>
      </c>
      <c r="U17" s="357" t="str">
        <f>IF(DATOS!O28=DATOS!$Q$21,DATOS!K28," -- ")</f>
        <v xml:space="preserve"> -- </v>
      </c>
      <c r="V17" s="325"/>
      <c r="W17" s="390" t="str">
        <f>IF(DATOS!O28=DATOS!$Q$22,DATOS!E28," -- ")</f>
        <v xml:space="preserve"> -- </v>
      </c>
      <c r="X17" s="388" t="str">
        <f>IF(DATOS!O28=DATOS!$Q$22,DATOS!H28," -- ")</f>
        <v xml:space="preserve"> -- </v>
      </c>
      <c r="Y17" s="325"/>
      <c r="Z17" s="391" t="str">
        <f>IF(DATOS!O28=DATOS!$Q$22,DATOS!I28," -- ")</f>
        <v xml:space="preserve"> -- </v>
      </c>
      <c r="AA17" s="391" t="str">
        <f>IF(DATOS!O28=DATOS!$Q$22,DATOS!J28," -- ")</f>
        <v xml:space="preserve"> -- </v>
      </c>
      <c r="AB17" s="391" t="str">
        <f>IF(DATOS!O28=DATOS!$Q$22,DATOS!K28," -- ")</f>
        <v xml:space="preserve"> -- </v>
      </c>
      <c r="AC17" s="224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</row>
    <row r="18" spans="2:48" ht="12.75" customHeight="1" x14ac:dyDescent="0.25">
      <c r="B18" s="1"/>
      <c r="C18" s="217"/>
      <c r="D18" s="339">
        <v>9</v>
      </c>
      <c r="E18" s="351" t="str">
        <f>IF(DATOS!O29=DATOS!$Q$21,DATOS!E29,"--")</f>
        <v>--</v>
      </c>
      <c r="F18" s="241"/>
      <c r="G18" s="341">
        <f>IF(DATOS!O29=DATOS!$Q$21,DATOS!F29,0)</f>
        <v>0</v>
      </c>
      <c r="H18" s="342">
        <f>IF(DATOS!O29=DATOS!$Q$21,DATOS!G29,0)</f>
        <v>0</v>
      </c>
      <c r="I18" s="342">
        <f t="shared" si="1"/>
        <v>0</v>
      </c>
      <c r="J18" s="241"/>
      <c r="K18" s="341">
        <f t="shared" si="2"/>
        <v>0</v>
      </c>
      <c r="L18" s="343">
        <f t="shared" si="3"/>
        <v>0</v>
      </c>
      <c r="M18" s="342">
        <f t="shared" si="4"/>
        <v>0</v>
      </c>
      <c r="N18" s="241"/>
      <c r="O18" s="341">
        <f t="shared" si="5"/>
        <v>0</v>
      </c>
      <c r="P18" s="343">
        <f t="shared" si="6"/>
        <v>0</v>
      </c>
      <c r="Q18" s="343">
        <f t="shared" si="0"/>
        <v>0</v>
      </c>
      <c r="R18" s="344"/>
      <c r="S18" s="352" t="str">
        <f>IF(DATOS!O29=DATOS!$Q$21,DATOS!I29," -- ")</f>
        <v xml:space="preserve"> -- </v>
      </c>
      <c r="T18" s="357" t="str">
        <f>IF(DATOS!O29=DATOS!$Q$21,DATOS!J29," -- ")</f>
        <v xml:space="preserve"> -- </v>
      </c>
      <c r="U18" s="357" t="str">
        <f>IF(DATOS!O29=DATOS!$Q$21,DATOS!K29," -- ")</f>
        <v xml:space="preserve"> -- </v>
      </c>
      <c r="V18" s="325"/>
      <c r="W18" s="390" t="str">
        <f>IF(DATOS!O29=DATOS!$Q$22,DATOS!E29," -- ")</f>
        <v xml:space="preserve"> -- </v>
      </c>
      <c r="X18" s="388" t="str">
        <f>IF(DATOS!O29=DATOS!$Q$22,DATOS!H29," -- ")</f>
        <v xml:space="preserve"> -- </v>
      </c>
      <c r="Y18" s="325"/>
      <c r="Z18" s="391" t="str">
        <f>IF(DATOS!O29=DATOS!$Q$22,DATOS!I29," -- ")</f>
        <v xml:space="preserve"> -- </v>
      </c>
      <c r="AA18" s="391" t="str">
        <f>IF(DATOS!O29=DATOS!$Q$22,DATOS!J29," -- ")</f>
        <v xml:space="preserve"> -- </v>
      </c>
      <c r="AB18" s="391" t="str">
        <f>IF(DATOS!O29=DATOS!$Q$22,DATOS!K29," -- ")</f>
        <v xml:space="preserve"> -- </v>
      </c>
      <c r="AC18" s="224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</row>
    <row r="19" spans="2:48" ht="12.75" customHeight="1" x14ac:dyDescent="0.25">
      <c r="B19" s="1"/>
      <c r="C19" s="217"/>
      <c r="D19" s="339">
        <v>10</v>
      </c>
      <c r="E19" s="351" t="str">
        <f>IF(DATOS!O30=DATOS!$Q$21,DATOS!E30,"--")</f>
        <v>--</v>
      </c>
      <c r="F19" s="241"/>
      <c r="G19" s="341">
        <f>IF(DATOS!O30=DATOS!$Q$21,DATOS!F30,0)</f>
        <v>0</v>
      </c>
      <c r="H19" s="342">
        <f>IF(DATOS!O30=DATOS!$Q$21,DATOS!G30,0)</f>
        <v>0</v>
      </c>
      <c r="I19" s="342">
        <f t="shared" si="1"/>
        <v>0</v>
      </c>
      <c r="J19" s="241"/>
      <c r="K19" s="341">
        <f t="shared" si="2"/>
        <v>0</v>
      </c>
      <c r="L19" s="343">
        <f t="shared" si="3"/>
        <v>0</v>
      </c>
      <c r="M19" s="342">
        <f t="shared" si="4"/>
        <v>0</v>
      </c>
      <c r="N19" s="241"/>
      <c r="O19" s="341">
        <f t="shared" si="5"/>
        <v>0</v>
      </c>
      <c r="P19" s="343">
        <f t="shared" si="6"/>
        <v>0</v>
      </c>
      <c r="Q19" s="343">
        <f t="shared" si="0"/>
        <v>0</v>
      </c>
      <c r="R19" s="344"/>
      <c r="S19" s="352" t="str">
        <f>IF(DATOS!O30=DATOS!$Q$21,DATOS!I30," -- ")</f>
        <v xml:space="preserve"> -- </v>
      </c>
      <c r="T19" s="357" t="str">
        <f>IF(DATOS!O30=DATOS!$Q$21,DATOS!J30," -- ")</f>
        <v xml:space="preserve"> -- </v>
      </c>
      <c r="U19" s="357" t="str">
        <f>IF(DATOS!O30=DATOS!$Q$21,DATOS!K30," -- ")</f>
        <v xml:space="preserve"> -- </v>
      </c>
      <c r="V19" s="325"/>
      <c r="W19" s="390" t="str">
        <f>IF(DATOS!O30=DATOS!$Q$22,DATOS!E30," -- ")</f>
        <v xml:space="preserve"> -- </v>
      </c>
      <c r="X19" s="388" t="str">
        <f>IF(DATOS!O30=DATOS!$Q$22,DATOS!H30," -- ")</f>
        <v xml:space="preserve"> -- </v>
      </c>
      <c r="Y19" s="325"/>
      <c r="Z19" s="391" t="str">
        <f>IF(DATOS!O30=DATOS!$Q$22,DATOS!I30," -- ")</f>
        <v xml:space="preserve"> -- </v>
      </c>
      <c r="AA19" s="391" t="str">
        <f>IF(DATOS!O30=DATOS!$Q$22,DATOS!J30," -- ")</f>
        <v xml:space="preserve"> -- </v>
      </c>
      <c r="AB19" s="391" t="str">
        <f>IF(DATOS!O30=DATOS!$Q$22,DATOS!K30," -- ")</f>
        <v xml:space="preserve"> -- </v>
      </c>
      <c r="AC19" s="224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  <c r="AP19" s="225"/>
      <c r="AQ19" s="225"/>
      <c r="AR19" s="225"/>
      <c r="AS19" s="225"/>
      <c r="AT19" s="225"/>
      <c r="AU19" s="225"/>
      <c r="AV19" s="225"/>
    </row>
    <row r="20" spans="2:48" ht="12.75" customHeight="1" x14ac:dyDescent="0.25">
      <c r="B20" s="1"/>
      <c r="C20" s="217"/>
      <c r="D20" s="339">
        <v>11</v>
      </c>
      <c r="E20" s="351" t="str">
        <f>IF(DATOS!O31=DATOS!$Q$21,DATOS!E31,"--")</f>
        <v>--</v>
      </c>
      <c r="F20" s="241"/>
      <c r="G20" s="341">
        <f>IF(DATOS!O31=DATOS!$Q$21,DATOS!F31,0)</f>
        <v>0</v>
      </c>
      <c r="H20" s="342">
        <f>IF(DATOS!O31=DATOS!$Q$21,DATOS!G31,0)</f>
        <v>0</v>
      </c>
      <c r="I20" s="342">
        <f t="shared" si="1"/>
        <v>0</v>
      </c>
      <c r="J20" s="241"/>
      <c r="K20" s="341">
        <f t="shared" si="2"/>
        <v>0</v>
      </c>
      <c r="L20" s="343">
        <f t="shared" si="3"/>
        <v>0</v>
      </c>
      <c r="M20" s="342">
        <f t="shared" si="4"/>
        <v>0</v>
      </c>
      <c r="N20" s="241"/>
      <c r="O20" s="341">
        <f t="shared" si="5"/>
        <v>0</v>
      </c>
      <c r="P20" s="343">
        <f t="shared" si="6"/>
        <v>0</v>
      </c>
      <c r="Q20" s="343">
        <f t="shared" si="0"/>
        <v>0</v>
      </c>
      <c r="R20" s="344"/>
      <c r="S20" s="352" t="str">
        <f>IF(DATOS!O31=DATOS!$Q$21,DATOS!I31," -- ")</f>
        <v xml:space="preserve"> -- </v>
      </c>
      <c r="T20" s="357" t="str">
        <f>IF(DATOS!O31=DATOS!$Q$21,DATOS!J31," -- ")</f>
        <v xml:space="preserve"> -- </v>
      </c>
      <c r="U20" s="357" t="str">
        <f>IF(DATOS!O31=DATOS!$Q$21,DATOS!K31," -- ")</f>
        <v xml:space="preserve"> -- </v>
      </c>
      <c r="V20" s="325"/>
      <c r="W20" s="390" t="str">
        <f>IF(DATOS!O31=DATOS!$Q$22,DATOS!E31," -- ")</f>
        <v xml:space="preserve"> -- </v>
      </c>
      <c r="X20" s="388" t="str">
        <f>IF(DATOS!O31=DATOS!$Q$22,DATOS!H31," -- ")</f>
        <v xml:space="preserve"> -- </v>
      </c>
      <c r="Y20" s="325"/>
      <c r="Z20" s="391" t="str">
        <f>IF(DATOS!O31=DATOS!$Q$22,DATOS!I31," -- ")</f>
        <v xml:space="preserve"> -- </v>
      </c>
      <c r="AA20" s="391" t="str">
        <f>IF(DATOS!O31=DATOS!$Q$22,DATOS!J31," -- ")</f>
        <v xml:space="preserve"> -- </v>
      </c>
      <c r="AB20" s="391" t="str">
        <f>IF(DATOS!O31=DATOS!$Q$22,DATOS!K31," -- ")</f>
        <v xml:space="preserve"> -- </v>
      </c>
      <c r="AC20" s="224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5"/>
      <c r="AU20" s="225"/>
      <c r="AV20" s="225"/>
    </row>
    <row r="21" spans="2:48" ht="12.75" customHeight="1" x14ac:dyDescent="0.25">
      <c r="B21" s="1"/>
      <c r="C21" s="217"/>
      <c r="D21" s="339">
        <v>12</v>
      </c>
      <c r="E21" s="351" t="str">
        <f>IF(DATOS!O32=DATOS!$Q$21,DATOS!E32,"--")</f>
        <v>--</v>
      </c>
      <c r="F21" s="241"/>
      <c r="G21" s="341">
        <f>IF(DATOS!O32=DATOS!$Q$21,DATOS!F32,0)</f>
        <v>0</v>
      </c>
      <c r="H21" s="342">
        <f>IF(DATOS!O32=DATOS!$Q$21,DATOS!G32,0)</f>
        <v>0</v>
      </c>
      <c r="I21" s="342">
        <f t="shared" si="1"/>
        <v>0</v>
      </c>
      <c r="J21" s="241"/>
      <c r="K21" s="341">
        <f t="shared" si="2"/>
        <v>0</v>
      </c>
      <c r="L21" s="343">
        <f t="shared" si="3"/>
        <v>0</v>
      </c>
      <c r="M21" s="342">
        <f t="shared" si="4"/>
        <v>0</v>
      </c>
      <c r="N21" s="241"/>
      <c r="O21" s="341">
        <f t="shared" si="5"/>
        <v>0</v>
      </c>
      <c r="P21" s="343">
        <f t="shared" si="6"/>
        <v>0</v>
      </c>
      <c r="Q21" s="343">
        <f t="shared" si="0"/>
        <v>0</v>
      </c>
      <c r="R21" s="344"/>
      <c r="S21" s="352" t="str">
        <f>IF(DATOS!O32=DATOS!$Q$21,DATOS!I32," -- ")</f>
        <v xml:space="preserve"> -- </v>
      </c>
      <c r="T21" s="357" t="str">
        <f>IF(DATOS!O32=DATOS!$Q$21,DATOS!J32," -- ")</f>
        <v xml:space="preserve"> -- </v>
      </c>
      <c r="U21" s="357" t="str">
        <f>IF(DATOS!O32=DATOS!$Q$21,DATOS!K32," -- ")</f>
        <v xml:space="preserve"> -- </v>
      </c>
      <c r="V21" s="325"/>
      <c r="W21" s="390" t="str">
        <f>IF(DATOS!O32=DATOS!$Q$22,DATOS!E32," -- ")</f>
        <v xml:space="preserve"> -- </v>
      </c>
      <c r="X21" s="388" t="str">
        <f>IF(DATOS!O32=DATOS!$Q$22,DATOS!H32," -- ")</f>
        <v xml:space="preserve"> -- </v>
      </c>
      <c r="Y21" s="325"/>
      <c r="Z21" s="391" t="str">
        <f>IF(DATOS!O32=DATOS!$Q$22,DATOS!I32," -- ")</f>
        <v xml:space="preserve"> -- </v>
      </c>
      <c r="AA21" s="391" t="str">
        <f>IF(DATOS!O32=DATOS!$Q$22,DATOS!J32," -- ")</f>
        <v xml:space="preserve"> -- </v>
      </c>
      <c r="AB21" s="391" t="str">
        <f>IF(DATOS!O32=DATOS!$Q$22,DATOS!K32," -- ")</f>
        <v xml:space="preserve"> -- </v>
      </c>
      <c r="AC21" s="224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  <c r="AP21" s="225"/>
      <c r="AQ21" s="225"/>
      <c r="AR21" s="225"/>
      <c r="AS21" s="225"/>
      <c r="AT21" s="225"/>
      <c r="AU21" s="225"/>
      <c r="AV21" s="225"/>
    </row>
    <row r="22" spans="2:48" ht="12.75" customHeight="1" x14ac:dyDescent="0.25">
      <c r="B22" s="1"/>
      <c r="C22" s="217"/>
      <c r="D22" s="339">
        <v>13</v>
      </c>
      <c r="E22" s="351" t="str">
        <f>IF(DATOS!O33=DATOS!$Q$21,DATOS!E33,"--")</f>
        <v>--</v>
      </c>
      <c r="F22" s="241"/>
      <c r="G22" s="341">
        <f>IF(DATOS!O33=DATOS!$Q$21,DATOS!F33,0)</f>
        <v>0</v>
      </c>
      <c r="H22" s="342">
        <f>IF(DATOS!O33=DATOS!$Q$21,DATOS!G33,0)</f>
        <v>0</v>
      </c>
      <c r="I22" s="342">
        <f t="shared" si="1"/>
        <v>0</v>
      </c>
      <c r="J22" s="241"/>
      <c r="K22" s="341">
        <f t="shared" si="2"/>
        <v>0</v>
      </c>
      <c r="L22" s="343">
        <f t="shared" si="3"/>
        <v>0</v>
      </c>
      <c r="M22" s="342">
        <f t="shared" si="4"/>
        <v>0</v>
      </c>
      <c r="N22" s="241"/>
      <c r="O22" s="341">
        <f t="shared" si="5"/>
        <v>0</v>
      </c>
      <c r="P22" s="343">
        <f t="shared" si="6"/>
        <v>0</v>
      </c>
      <c r="Q22" s="343">
        <f t="shared" si="0"/>
        <v>0</v>
      </c>
      <c r="R22" s="344"/>
      <c r="S22" s="352" t="str">
        <f>IF(DATOS!O33=DATOS!$Q$21,DATOS!I33," -- ")</f>
        <v xml:space="preserve"> -- </v>
      </c>
      <c r="T22" s="357" t="str">
        <f>IF(DATOS!O33=DATOS!$Q$21,DATOS!J33," -- ")</f>
        <v xml:space="preserve"> -- </v>
      </c>
      <c r="U22" s="357" t="str">
        <f>IF(DATOS!O33=DATOS!$Q$21,DATOS!K33," -- ")</f>
        <v xml:space="preserve"> -- </v>
      </c>
      <c r="V22" s="325"/>
      <c r="W22" s="390" t="str">
        <f>IF(DATOS!O33=DATOS!$Q$22,DATOS!E33," -- ")</f>
        <v xml:space="preserve"> -- </v>
      </c>
      <c r="X22" s="388" t="str">
        <f>IF(DATOS!O33=DATOS!$Q$22,DATOS!H33," -- ")</f>
        <v xml:space="preserve"> -- </v>
      </c>
      <c r="Y22" s="325"/>
      <c r="Z22" s="391" t="str">
        <f>IF(DATOS!O33=DATOS!$Q$22,DATOS!I33," -- ")</f>
        <v xml:space="preserve"> -- </v>
      </c>
      <c r="AA22" s="391" t="str">
        <f>IF(DATOS!O33=DATOS!$Q$22,DATOS!J33," -- ")</f>
        <v xml:space="preserve"> -- </v>
      </c>
      <c r="AB22" s="391" t="str">
        <f>IF(DATOS!O33=DATOS!$Q$22,DATOS!K33," -- ")</f>
        <v xml:space="preserve"> -- </v>
      </c>
      <c r="AC22" s="224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</row>
    <row r="23" spans="2:48" ht="12.75" customHeight="1" x14ac:dyDescent="0.25">
      <c r="B23" s="1"/>
      <c r="C23" s="217"/>
      <c r="D23" s="339">
        <v>14</v>
      </c>
      <c r="E23" s="351" t="str">
        <f>IF(DATOS!O34=DATOS!$Q$21,DATOS!E34,"--")</f>
        <v>--</v>
      </c>
      <c r="F23" s="241"/>
      <c r="G23" s="341">
        <f>IF(DATOS!O34=DATOS!$Q$21,DATOS!F34,0)</f>
        <v>0</v>
      </c>
      <c r="H23" s="342">
        <f>IF(DATOS!O34=DATOS!$Q$21,DATOS!G34,0)</f>
        <v>0</v>
      </c>
      <c r="I23" s="342">
        <f t="shared" si="1"/>
        <v>0</v>
      </c>
      <c r="J23" s="241"/>
      <c r="K23" s="341">
        <f t="shared" si="2"/>
        <v>0</v>
      </c>
      <c r="L23" s="343">
        <f t="shared" si="3"/>
        <v>0</v>
      </c>
      <c r="M23" s="342">
        <f t="shared" si="4"/>
        <v>0</v>
      </c>
      <c r="N23" s="241"/>
      <c r="O23" s="341">
        <f t="shared" si="5"/>
        <v>0</v>
      </c>
      <c r="P23" s="343">
        <f t="shared" si="6"/>
        <v>0</v>
      </c>
      <c r="Q23" s="343">
        <f t="shared" si="0"/>
        <v>0</v>
      </c>
      <c r="R23" s="344"/>
      <c r="S23" s="352" t="str">
        <f>IF(DATOS!O34=DATOS!$Q$21,DATOS!I34," -- ")</f>
        <v xml:space="preserve"> -- </v>
      </c>
      <c r="T23" s="357" t="str">
        <f>IF(DATOS!O34=DATOS!$Q$21,DATOS!J34," -- ")</f>
        <v xml:space="preserve"> -- </v>
      </c>
      <c r="U23" s="357" t="str">
        <f>IF(DATOS!O34=DATOS!$Q$21,DATOS!K34," -- ")</f>
        <v xml:space="preserve"> -- </v>
      </c>
      <c r="V23" s="325"/>
      <c r="W23" s="390" t="str">
        <f>IF(DATOS!O34=DATOS!$Q$22,DATOS!E34," -- ")</f>
        <v xml:space="preserve"> -- </v>
      </c>
      <c r="X23" s="388" t="str">
        <f>IF(DATOS!O34=DATOS!$Q$22,DATOS!H34," -- ")</f>
        <v xml:space="preserve"> -- </v>
      </c>
      <c r="Y23" s="325"/>
      <c r="Z23" s="391" t="str">
        <f>IF(DATOS!O34=DATOS!$Q$22,DATOS!I34," -- ")</f>
        <v xml:space="preserve"> -- </v>
      </c>
      <c r="AA23" s="391" t="str">
        <f>IF(DATOS!O34=DATOS!$Q$22,DATOS!J34," -- ")</f>
        <v xml:space="preserve"> -- </v>
      </c>
      <c r="AB23" s="391" t="str">
        <f>IF(DATOS!O34=DATOS!$Q$22,DATOS!K34," -- ")</f>
        <v xml:space="preserve"> -- </v>
      </c>
      <c r="AC23" s="224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  <c r="AS23" s="225"/>
      <c r="AT23" s="225"/>
      <c r="AU23" s="225"/>
      <c r="AV23" s="225"/>
    </row>
    <row r="24" spans="2:48" ht="12.75" customHeight="1" x14ac:dyDescent="0.25">
      <c r="B24" s="1"/>
      <c r="C24" s="217"/>
      <c r="D24" s="339">
        <v>15</v>
      </c>
      <c r="E24" s="351" t="str">
        <f>IF(DATOS!O35=DATOS!$Q$21,DATOS!E35,"--")</f>
        <v>--</v>
      </c>
      <c r="F24" s="241"/>
      <c r="G24" s="341">
        <f>IF(DATOS!O35=DATOS!$Q$21,DATOS!F35,0)</f>
        <v>0</v>
      </c>
      <c r="H24" s="342">
        <f>IF(DATOS!O35=DATOS!$Q$21,DATOS!G35,0)</f>
        <v>0</v>
      </c>
      <c r="I24" s="342">
        <f t="shared" si="1"/>
        <v>0</v>
      </c>
      <c r="J24" s="241"/>
      <c r="K24" s="341">
        <f t="shared" si="2"/>
        <v>0</v>
      </c>
      <c r="L24" s="343">
        <f t="shared" si="3"/>
        <v>0</v>
      </c>
      <c r="M24" s="342">
        <f t="shared" si="4"/>
        <v>0</v>
      </c>
      <c r="N24" s="241"/>
      <c r="O24" s="341">
        <f t="shared" si="5"/>
        <v>0</v>
      </c>
      <c r="P24" s="343">
        <f t="shared" si="6"/>
        <v>0</v>
      </c>
      <c r="Q24" s="343">
        <f t="shared" si="0"/>
        <v>0</v>
      </c>
      <c r="R24" s="344"/>
      <c r="S24" s="352" t="str">
        <f>IF(DATOS!O35=DATOS!$Q$21,DATOS!I35," -- ")</f>
        <v xml:space="preserve"> -- </v>
      </c>
      <c r="T24" s="357" t="str">
        <f>IF(DATOS!O35=DATOS!$Q$21,DATOS!J35," -- ")</f>
        <v xml:space="preserve"> -- </v>
      </c>
      <c r="U24" s="357" t="str">
        <f>IF(DATOS!O35=DATOS!$Q$21,DATOS!K35," -- ")</f>
        <v xml:space="preserve"> -- </v>
      </c>
      <c r="V24" s="325"/>
      <c r="W24" s="390" t="str">
        <f>IF(DATOS!O35=DATOS!$Q$22,DATOS!E35," -- ")</f>
        <v xml:space="preserve"> -- </v>
      </c>
      <c r="X24" s="388" t="str">
        <f>IF(DATOS!O35=DATOS!$Q$22,DATOS!H35," -- ")</f>
        <v xml:space="preserve"> -- </v>
      </c>
      <c r="Y24" s="325"/>
      <c r="Z24" s="391" t="str">
        <f>IF(DATOS!O35=DATOS!$Q$22,DATOS!I35," -- ")</f>
        <v xml:space="preserve"> -- </v>
      </c>
      <c r="AA24" s="391" t="str">
        <f>IF(DATOS!O35=DATOS!$Q$22,DATOS!J35," -- ")</f>
        <v xml:space="preserve"> -- </v>
      </c>
      <c r="AB24" s="391" t="str">
        <f>IF(DATOS!O35=DATOS!$Q$22,DATOS!K35," -- ")</f>
        <v xml:space="preserve"> -- </v>
      </c>
      <c r="AC24" s="224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225"/>
      <c r="AT24" s="225"/>
      <c r="AU24" s="225"/>
      <c r="AV24" s="225"/>
    </row>
    <row r="25" spans="2:48" ht="12.75" customHeight="1" x14ac:dyDescent="0.25">
      <c r="B25" s="1"/>
      <c r="C25" s="217"/>
      <c r="D25" s="339">
        <v>16</v>
      </c>
      <c r="E25" s="351" t="str">
        <f>IF(DATOS!O36=DATOS!$Q$21,DATOS!E36,"--")</f>
        <v>--</v>
      </c>
      <c r="F25" s="241"/>
      <c r="G25" s="341">
        <f>IF(DATOS!O36=DATOS!$Q$21,DATOS!F36,0)</f>
        <v>0</v>
      </c>
      <c r="H25" s="342">
        <f>IF(DATOS!O36=DATOS!$Q$21,DATOS!G36,0)</f>
        <v>0</v>
      </c>
      <c r="I25" s="342">
        <f t="shared" si="1"/>
        <v>0</v>
      </c>
      <c r="J25" s="241"/>
      <c r="K25" s="341">
        <f t="shared" si="2"/>
        <v>0</v>
      </c>
      <c r="L25" s="343">
        <f t="shared" si="3"/>
        <v>0</v>
      </c>
      <c r="M25" s="342">
        <f t="shared" si="4"/>
        <v>0</v>
      </c>
      <c r="N25" s="241"/>
      <c r="O25" s="341">
        <f t="shared" si="5"/>
        <v>0</v>
      </c>
      <c r="P25" s="343">
        <f t="shared" si="6"/>
        <v>0</v>
      </c>
      <c r="Q25" s="343">
        <f t="shared" si="0"/>
        <v>0</v>
      </c>
      <c r="R25" s="344"/>
      <c r="S25" s="352" t="str">
        <f>IF(DATOS!O36=DATOS!$Q$21,DATOS!I36," -- ")</f>
        <v xml:space="preserve"> -- </v>
      </c>
      <c r="T25" s="357" t="str">
        <f>IF(DATOS!O36=DATOS!$Q$21,DATOS!J36," -- ")</f>
        <v xml:space="preserve"> -- </v>
      </c>
      <c r="U25" s="357" t="str">
        <f>IF(DATOS!O36=DATOS!$Q$21,DATOS!K36," -- ")</f>
        <v xml:space="preserve"> -- </v>
      </c>
      <c r="V25" s="325"/>
      <c r="W25" s="390" t="str">
        <f>IF(DATOS!O36=DATOS!$Q$22,DATOS!E36," -- ")</f>
        <v xml:space="preserve"> -- </v>
      </c>
      <c r="X25" s="388" t="str">
        <f>IF(DATOS!O36=DATOS!$Q$22,DATOS!H36," -- ")</f>
        <v xml:space="preserve"> -- </v>
      </c>
      <c r="Y25" s="325"/>
      <c r="Z25" s="391" t="str">
        <f>IF(DATOS!O36=DATOS!$Q$22,DATOS!I36," -- ")</f>
        <v xml:space="preserve"> -- </v>
      </c>
      <c r="AA25" s="391" t="str">
        <f>IF(DATOS!O36=DATOS!$Q$22,DATOS!J36," -- ")</f>
        <v xml:space="preserve"> -- </v>
      </c>
      <c r="AB25" s="391" t="str">
        <f>IF(DATOS!O36=DATOS!$Q$22,DATOS!K36," -- ")</f>
        <v xml:space="preserve"> -- </v>
      </c>
      <c r="AC25" s="224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  <c r="AP25" s="225"/>
      <c r="AQ25" s="225"/>
      <c r="AR25" s="225"/>
      <c r="AS25" s="225"/>
      <c r="AT25" s="225"/>
      <c r="AU25" s="225"/>
      <c r="AV25" s="225"/>
    </row>
    <row r="26" spans="2:48" ht="12.75" customHeight="1" x14ac:dyDescent="0.25">
      <c r="B26" s="1"/>
      <c r="C26" s="217"/>
      <c r="D26" s="339">
        <v>17</v>
      </c>
      <c r="E26" s="351" t="str">
        <f>IF(DATOS!O37=DATOS!$Q$21,DATOS!E37,"--")</f>
        <v>--</v>
      </c>
      <c r="F26" s="241"/>
      <c r="G26" s="341">
        <f>IF(DATOS!O37=DATOS!$Q$21,DATOS!F37,0)</f>
        <v>0</v>
      </c>
      <c r="H26" s="342">
        <f>IF(DATOS!O37=DATOS!$Q$21,DATOS!G37,0)</f>
        <v>0</v>
      </c>
      <c r="I26" s="342">
        <f t="shared" si="1"/>
        <v>0</v>
      </c>
      <c r="J26" s="241"/>
      <c r="K26" s="341">
        <f t="shared" si="2"/>
        <v>0</v>
      </c>
      <c r="L26" s="343">
        <f t="shared" si="3"/>
        <v>0</v>
      </c>
      <c r="M26" s="342">
        <f t="shared" si="4"/>
        <v>0</v>
      </c>
      <c r="N26" s="241"/>
      <c r="O26" s="341">
        <f t="shared" si="5"/>
        <v>0</v>
      </c>
      <c r="P26" s="343">
        <f t="shared" si="6"/>
        <v>0</v>
      </c>
      <c r="Q26" s="343">
        <f t="shared" si="0"/>
        <v>0</v>
      </c>
      <c r="R26" s="344"/>
      <c r="S26" s="352" t="str">
        <f>IF(DATOS!O37=DATOS!$Q$21,DATOS!I37," -- ")</f>
        <v xml:space="preserve"> -- </v>
      </c>
      <c r="T26" s="357" t="str">
        <f>IF(DATOS!O37=DATOS!$Q$21,DATOS!J37," -- ")</f>
        <v xml:space="preserve"> -- </v>
      </c>
      <c r="U26" s="357" t="str">
        <f>IF(DATOS!O37=DATOS!$Q$21,DATOS!K37," -- ")</f>
        <v xml:space="preserve"> -- </v>
      </c>
      <c r="V26" s="325"/>
      <c r="W26" s="390" t="str">
        <f>IF(DATOS!O37=DATOS!$Q$22,DATOS!E37," -- ")</f>
        <v xml:space="preserve"> -- </v>
      </c>
      <c r="X26" s="388" t="str">
        <f>IF(DATOS!O37=DATOS!$Q$22,DATOS!H37," -- ")</f>
        <v xml:space="preserve"> -- </v>
      </c>
      <c r="Y26" s="325"/>
      <c r="Z26" s="391" t="str">
        <f>IF(DATOS!O37=DATOS!$Q$22,DATOS!I37," -- ")</f>
        <v xml:space="preserve"> -- </v>
      </c>
      <c r="AA26" s="391" t="str">
        <f>IF(DATOS!O37=DATOS!$Q$22,DATOS!J37," -- ")</f>
        <v xml:space="preserve"> -- </v>
      </c>
      <c r="AB26" s="391" t="str">
        <f>IF(DATOS!O37=DATOS!$Q$22,DATOS!K37," -- ")</f>
        <v xml:space="preserve"> -- </v>
      </c>
      <c r="AC26" s="224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</row>
    <row r="27" spans="2:48" ht="12.75" customHeight="1" x14ac:dyDescent="0.25">
      <c r="B27" s="1"/>
      <c r="C27" s="217"/>
      <c r="D27" s="339">
        <v>18</v>
      </c>
      <c r="E27" s="351" t="str">
        <f>IF(DATOS!O38=DATOS!$Q$21,DATOS!E38,"--")</f>
        <v>--</v>
      </c>
      <c r="F27" s="241"/>
      <c r="G27" s="341">
        <f>IF(DATOS!O38=DATOS!$Q$21,DATOS!F38,0)</f>
        <v>0</v>
      </c>
      <c r="H27" s="342">
        <f>IF(DATOS!O38=DATOS!$Q$21,DATOS!G38,0)</f>
        <v>0</v>
      </c>
      <c r="I27" s="342">
        <f t="shared" si="1"/>
        <v>0</v>
      </c>
      <c r="J27" s="241"/>
      <c r="K27" s="341">
        <f t="shared" si="2"/>
        <v>0</v>
      </c>
      <c r="L27" s="343">
        <f t="shared" si="3"/>
        <v>0</v>
      </c>
      <c r="M27" s="342">
        <f t="shared" si="4"/>
        <v>0</v>
      </c>
      <c r="N27" s="241"/>
      <c r="O27" s="341">
        <f t="shared" si="5"/>
        <v>0</v>
      </c>
      <c r="P27" s="343">
        <f t="shared" si="6"/>
        <v>0</v>
      </c>
      <c r="Q27" s="343">
        <f t="shared" si="0"/>
        <v>0</v>
      </c>
      <c r="R27" s="344"/>
      <c r="S27" s="352" t="str">
        <f>IF(DATOS!O38=DATOS!$Q$21,DATOS!I38," -- ")</f>
        <v xml:space="preserve"> -- </v>
      </c>
      <c r="T27" s="357" t="str">
        <f>IF(DATOS!O38=DATOS!$Q$21,DATOS!J38," -- ")</f>
        <v xml:space="preserve"> -- </v>
      </c>
      <c r="U27" s="357" t="str">
        <f>IF(DATOS!O38=DATOS!$Q$21,DATOS!K38," -- ")</f>
        <v xml:space="preserve"> -- </v>
      </c>
      <c r="V27" s="325"/>
      <c r="W27" s="390" t="str">
        <f>IF(DATOS!O38=DATOS!$Q$22,DATOS!E38," -- ")</f>
        <v xml:space="preserve"> -- </v>
      </c>
      <c r="X27" s="388" t="str">
        <f>IF(DATOS!O38=DATOS!$Q$22,DATOS!H38," -- ")</f>
        <v xml:space="preserve"> -- </v>
      </c>
      <c r="Y27" s="325"/>
      <c r="Z27" s="391" t="str">
        <f>IF(DATOS!O38=DATOS!$Q$22,DATOS!I38," -- ")</f>
        <v xml:space="preserve"> -- </v>
      </c>
      <c r="AA27" s="391" t="str">
        <f>IF(DATOS!O38=DATOS!$Q$22,DATOS!J38," -- ")</f>
        <v xml:space="preserve"> -- </v>
      </c>
      <c r="AB27" s="391" t="str">
        <f>IF(DATOS!O38=DATOS!$Q$22,DATOS!K38," -- ")</f>
        <v xml:space="preserve"> -- </v>
      </c>
      <c r="AC27" s="224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  <c r="AQ27" s="225"/>
      <c r="AR27" s="225"/>
      <c r="AS27" s="225"/>
      <c r="AT27" s="225"/>
      <c r="AU27" s="225"/>
      <c r="AV27" s="225"/>
    </row>
    <row r="28" spans="2:48" ht="12.75" customHeight="1" x14ac:dyDescent="0.25">
      <c r="B28" s="1"/>
      <c r="C28" s="358" t="s">
        <v>113</v>
      </c>
      <c r="D28" s="339">
        <v>19</v>
      </c>
      <c r="E28" s="351" t="str">
        <f>IF(DATOS!O39=DATOS!$Q$21,DATOS!E39,"--")</f>
        <v>--</v>
      </c>
      <c r="F28" s="241"/>
      <c r="G28" s="341">
        <f>IF(DATOS!O39=DATOS!$Q$21,DATOS!F39,0)</f>
        <v>0</v>
      </c>
      <c r="H28" s="342">
        <f>IF(DATOS!O39=DATOS!$Q$21,DATOS!G39,0)</f>
        <v>0</v>
      </c>
      <c r="I28" s="342">
        <f t="shared" si="1"/>
        <v>0</v>
      </c>
      <c r="J28" s="241"/>
      <c r="K28" s="341">
        <f t="shared" si="2"/>
        <v>0</v>
      </c>
      <c r="L28" s="343">
        <f t="shared" si="3"/>
        <v>0</v>
      </c>
      <c r="M28" s="342">
        <f t="shared" si="4"/>
        <v>0</v>
      </c>
      <c r="N28" s="241"/>
      <c r="O28" s="341">
        <f t="shared" si="5"/>
        <v>0</v>
      </c>
      <c r="P28" s="343">
        <f t="shared" si="6"/>
        <v>0</v>
      </c>
      <c r="Q28" s="343">
        <f t="shared" si="0"/>
        <v>0</v>
      </c>
      <c r="R28" s="344"/>
      <c r="S28" s="352" t="str">
        <f>IF(DATOS!O39=DATOS!$Q$21,DATOS!I39," -- ")</f>
        <v xml:space="preserve"> -- </v>
      </c>
      <c r="T28" s="357" t="str">
        <f>IF(DATOS!O39=DATOS!$Q$21,DATOS!J39," -- ")</f>
        <v xml:space="preserve"> -- </v>
      </c>
      <c r="U28" s="357" t="str">
        <f>IF(DATOS!O39=DATOS!$Q$21,DATOS!K39," -- ")</f>
        <v xml:space="preserve"> -- </v>
      </c>
      <c r="V28" s="325"/>
      <c r="W28" s="390" t="str">
        <f>IF(DATOS!O39=DATOS!$Q$22,DATOS!E39," -- ")</f>
        <v xml:space="preserve"> -- </v>
      </c>
      <c r="X28" s="388" t="str">
        <f>IF(DATOS!O39=DATOS!$Q$22,DATOS!H39," -- ")</f>
        <v xml:space="preserve"> -- </v>
      </c>
      <c r="Y28" s="325"/>
      <c r="Z28" s="391" t="str">
        <f>IF(DATOS!O39=DATOS!$Q$22,DATOS!I39," -- ")</f>
        <v xml:space="preserve"> -- </v>
      </c>
      <c r="AA28" s="391" t="str">
        <f>IF(DATOS!O39=DATOS!$Q$22,DATOS!J39," -- ")</f>
        <v xml:space="preserve"> -- </v>
      </c>
      <c r="AB28" s="391" t="str">
        <f>IF(DATOS!O39=DATOS!$Q$22,DATOS!K39," -- ")</f>
        <v xml:space="preserve"> -- </v>
      </c>
      <c r="AC28" s="224"/>
      <c r="AD28" s="225"/>
      <c r="AE28" s="225"/>
      <c r="AF28" s="225"/>
      <c r="AG28" s="225"/>
      <c r="AH28" s="225"/>
      <c r="AI28" s="225"/>
      <c r="AJ28" s="225"/>
      <c r="AK28" s="225"/>
      <c r="AL28" s="225"/>
      <c r="AM28" s="225"/>
      <c r="AN28" s="225"/>
      <c r="AO28" s="225"/>
      <c r="AP28" s="225"/>
      <c r="AQ28" s="225"/>
      <c r="AR28" s="225"/>
      <c r="AS28" s="225"/>
      <c r="AT28" s="225"/>
      <c r="AU28" s="225"/>
      <c r="AV28" s="225"/>
    </row>
    <row r="29" spans="2:48" ht="12.75" customHeight="1" x14ac:dyDescent="0.25">
      <c r="B29" s="1"/>
      <c r="C29" s="217"/>
      <c r="D29" s="339">
        <v>20</v>
      </c>
      <c r="E29" s="351" t="str">
        <f>IF(DATOS!O40=DATOS!$Q$21,DATOS!E40,"--")</f>
        <v>--</v>
      </c>
      <c r="F29" s="241"/>
      <c r="G29" s="341">
        <f>IF(DATOS!O40=DATOS!$Q$21,DATOS!F40,0)</f>
        <v>0</v>
      </c>
      <c r="H29" s="342">
        <f>IF(DATOS!O40=DATOS!$Q$21,DATOS!G40,0)</f>
        <v>0</v>
      </c>
      <c r="I29" s="342">
        <f t="shared" si="1"/>
        <v>0</v>
      </c>
      <c r="J29" s="241"/>
      <c r="K29" s="341">
        <f t="shared" si="2"/>
        <v>0</v>
      </c>
      <c r="L29" s="343">
        <f t="shared" si="3"/>
        <v>0</v>
      </c>
      <c r="M29" s="342">
        <f t="shared" si="4"/>
        <v>0</v>
      </c>
      <c r="N29" s="241"/>
      <c r="O29" s="341">
        <f t="shared" si="5"/>
        <v>0</v>
      </c>
      <c r="P29" s="343">
        <f t="shared" si="6"/>
        <v>0</v>
      </c>
      <c r="Q29" s="343">
        <f t="shared" si="0"/>
        <v>0</v>
      </c>
      <c r="R29" s="344"/>
      <c r="S29" s="352" t="str">
        <f>IF(DATOS!O40=DATOS!$Q$21,DATOS!I40," -- ")</f>
        <v xml:space="preserve"> -- </v>
      </c>
      <c r="T29" s="357" t="str">
        <f>IF(DATOS!O40=DATOS!$Q$21,DATOS!J40," -- ")</f>
        <v xml:space="preserve"> -- </v>
      </c>
      <c r="U29" s="357" t="str">
        <f>IF(DATOS!O40=DATOS!$Q$21,DATOS!K40," -- ")</f>
        <v xml:space="preserve"> -- </v>
      </c>
      <c r="V29" s="325"/>
      <c r="W29" s="390" t="str">
        <f>IF(DATOS!O40=DATOS!$Q$22,DATOS!E40," -- ")</f>
        <v xml:space="preserve"> -- </v>
      </c>
      <c r="X29" s="388" t="str">
        <f>IF(DATOS!O40=DATOS!$Q$22,DATOS!H40," -- ")</f>
        <v xml:space="preserve"> -- </v>
      </c>
      <c r="Y29" s="325"/>
      <c r="Z29" s="391" t="str">
        <f>IF(DATOS!O40=DATOS!$Q$22,DATOS!I40," -- ")</f>
        <v xml:space="preserve"> -- </v>
      </c>
      <c r="AA29" s="391" t="str">
        <f>IF(DATOS!O40=DATOS!$Q$22,DATOS!J40," -- ")</f>
        <v xml:space="preserve"> -- </v>
      </c>
      <c r="AB29" s="391" t="str">
        <f>IF(DATOS!O40=DATOS!$Q$22,DATOS!K40," -- ")</f>
        <v xml:space="preserve"> -- </v>
      </c>
      <c r="AC29" s="224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</row>
    <row r="30" spans="2:48" ht="12.75" hidden="1" customHeight="1" x14ac:dyDescent="0.25">
      <c r="B30" s="1"/>
      <c r="C30" s="217"/>
      <c r="D30" s="339">
        <v>21</v>
      </c>
      <c r="E30" s="351" t="str">
        <f>IF(DATOS!O41=DATOS!$Q$21,DATOS!E41,"--")</f>
        <v>--</v>
      </c>
      <c r="F30" s="241"/>
      <c r="G30" s="341">
        <f>IF(DATOS!O41=DATOS!$Q$21,DATOS!F41,0)</f>
        <v>0</v>
      </c>
      <c r="H30" s="342">
        <f>IF(DATOS!O41=DATOS!$Q$21,DATOS!G41,0)</f>
        <v>0</v>
      </c>
      <c r="I30" s="342">
        <f t="shared" si="1"/>
        <v>0</v>
      </c>
      <c r="J30" s="241"/>
      <c r="K30" s="341">
        <f t="shared" si="2"/>
        <v>0</v>
      </c>
      <c r="L30" s="343">
        <f t="shared" si="3"/>
        <v>0</v>
      </c>
      <c r="M30" s="342">
        <f t="shared" si="4"/>
        <v>0</v>
      </c>
      <c r="N30" s="241"/>
      <c r="O30" s="341">
        <f t="shared" si="5"/>
        <v>0</v>
      </c>
      <c r="P30" s="343">
        <f t="shared" si="6"/>
        <v>0</v>
      </c>
      <c r="Q30" s="343">
        <f t="shared" si="0"/>
        <v>0</v>
      </c>
      <c r="R30" s="344"/>
      <c r="S30" s="352" t="str">
        <f>IF(DATOS!O41=DATOS!$Q$21,DATOS!I41," -- ")</f>
        <v xml:space="preserve"> -- </v>
      </c>
      <c r="T30" s="357" t="str">
        <f>IF(DATOS!O41=DATOS!$Q$21,DATOS!J41," -- ")</f>
        <v xml:space="preserve"> -- </v>
      </c>
      <c r="U30" s="357" t="str">
        <f>IF(DATOS!O41=DATOS!$Q$21,DATOS!K41," -- ")</f>
        <v xml:space="preserve"> -- </v>
      </c>
      <c r="V30" s="325"/>
      <c r="W30" s="390" t="str">
        <f>IF(DATOS!O41=DATOS!$Q$22,DATOS!E41," -- ")</f>
        <v xml:space="preserve"> -- </v>
      </c>
      <c r="X30" s="388" t="str">
        <f>IF(DATOS!O41=DATOS!$Q$22,DATOS!H41," -- ")</f>
        <v xml:space="preserve"> -- </v>
      </c>
      <c r="Y30" s="325"/>
      <c r="Z30" s="391" t="str">
        <f>IF(DATOS!O41=DATOS!$Q$22,DATOS!I41," -- ")</f>
        <v xml:space="preserve"> -- </v>
      </c>
      <c r="AA30" s="391" t="str">
        <f>IF(DATOS!O41=DATOS!$Q$22,DATOS!J41," -- ")</f>
        <v xml:space="preserve"> -- </v>
      </c>
      <c r="AB30" s="391" t="str">
        <f>IF(DATOS!O41=DATOS!$Q$22,DATOS!K41," -- ")</f>
        <v xml:space="preserve"> -- </v>
      </c>
      <c r="AC30" s="224"/>
      <c r="AD30" s="225"/>
      <c r="AE30" s="225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  <c r="AP30" s="225"/>
      <c r="AQ30" s="225"/>
      <c r="AR30" s="225"/>
      <c r="AS30" s="225"/>
      <c r="AT30" s="225"/>
      <c r="AU30" s="225"/>
      <c r="AV30" s="225"/>
    </row>
    <row r="31" spans="2:48" ht="12.75" hidden="1" customHeight="1" x14ac:dyDescent="0.25">
      <c r="B31" s="1"/>
      <c r="C31" s="217"/>
      <c r="D31" s="339">
        <v>22</v>
      </c>
      <c r="E31" s="351" t="str">
        <f>IF(DATOS!O42=DATOS!$Q$21,DATOS!E42,"--")</f>
        <v>--</v>
      </c>
      <c r="F31" s="241"/>
      <c r="G31" s="341">
        <f>IF(DATOS!O42=DATOS!$Q$21,DATOS!F42,0)</f>
        <v>0</v>
      </c>
      <c r="H31" s="342">
        <f>IF(DATOS!O42=DATOS!$Q$21,DATOS!G42,0)</f>
        <v>0</v>
      </c>
      <c r="I31" s="342">
        <f t="shared" si="1"/>
        <v>0</v>
      </c>
      <c r="J31" s="241"/>
      <c r="K31" s="341">
        <f t="shared" si="2"/>
        <v>0</v>
      </c>
      <c r="L31" s="343">
        <f t="shared" si="3"/>
        <v>0</v>
      </c>
      <c r="M31" s="342">
        <f t="shared" si="4"/>
        <v>0</v>
      </c>
      <c r="N31" s="241"/>
      <c r="O31" s="341">
        <f t="shared" si="5"/>
        <v>0</v>
      </c>
      <c r="P31" s="343">
        <f t="shared" si="6"/>
        <v>0</v>
      </c>
      <c r="Q31" s="343">
        <f t="shared" si="0"/>
        <v>0</v>
      </c>
      <c r="R31" s="344"/>
      <c r="S31" s="352" t="str">
        <f>IF(DATOS!O42=DATOS!$Q$21,DATOS!I42," -- ")</f>
        <v xml:space="preserve"> -- </v>
      </c>
      <c r="T31" s="357" t="str">
        <f>IF(DATOS!O42=DATOS!$Q$21,DATOS!J42," -- ")</f>
        <v xml:space="preserve"> -- </v>
      </c>
      <c r="U31" s="357" t="str">
        <f>IF(DATOS!O42=DATOS!$Q$21,DATOS!K42," -- ")</f>
        <v xml:space="preserve"> -- </v>
      </c>
      <c r="V31" s="325"/>
      <c r="W31" s="390" t="str">
        <f>IF(DATOS!O42=DATOS!$Q$22,DATOS!E42," -- ")</f>
        <v xml:space="preserve"> -- </v>
      </c>
      <c r="X31" s="388" t="str">
        <f>IF(DATOS!O42=DATOS!$Q$22,DATOS!H42," -- ")</f>
        <v xml:space="preserve"> -- </v>
      </c>
      <c r="Y31" s="325"/>
      <c r="Z31" s="391" t="str">
        <f>IF(DATOS!O42=DATOS!$Q$22,DATOS!I42," -- ")</f>
        <v xml:space="preserve"> -- </v>
      </c>
      <c r="AA31" s="391" t="str">
        <f>IF(DATOS!O42=DATOS!$Q$22,DATOS!J42," -- ")</f>
        <v xml:space="preserve"> -- </v>
      </c>
      <c r="AB31" s="391" t="str">
        <f>IF(DATOS!O42=DATOS!$Q$22,DATOS!K42," -- ")</f>
        <v xml:space="preserve"> -- </v>
      </c>
      <c r="AC31" s="224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</row>
    <row r="32" spans="2:48" ht="12.75" hidden="1" customHeight="1" x14ac:dyDescent="0.25">
      <c r="B32" s="1"/>
      <c r="C32" s="217"/>
      <c r="D32" s="339">
        <v>23</v>
      </c>
      <c r="E32" s="351" t="str">
        <f>IF(DATOS!O43=DATOS!$Q$21,DATOS!E43,"--")</f>
        <v>--</v>
      </c>
      <c r="F32" s="241"/>
      <c r="G32" s="341">
        <f>IF(DATOS!O43=DATOS!$Q$21,DATOS!F43,0)</f>
        <v>0</v>
      </c>
      <c r="H32" s="342">
        <f>IF(DATOS!O43=DATOS!$Q$21,DATOS!G43,0)</f>
        <v>0</v>
      </c>
      <c r="I32" s="342">
        <f t="shared" si="1"/>
        <v>0</v>
      </c>
      <c r="J32" s="241"/>
      <c r="K32" s="341">
        <f t="shared" si="2"/>
        <v>0</v>
      </c>
      <c r="L32" s="343">
        <f t="shared" si="3"/>
        <v>0</v>
      </c>
      <c r="M32" s="342">
        <f t="shared" si="4"/>
        <v>0</v>
      </c>
      <c r="N32" s="241"/>
      <c r="O32" s="341">
        <f t="shared" si="5"/>
        <v>0</v>
      </c>
      <c r="P32" s="343">
        <f t="shared" si="6"/>
        <v>0</v>
      </c>
      <c r="Q32" s="343">
        <f t="shared" si="0"/>
        <v>0</v>
      </c>
      <c r="R32" s="344"/>
      <c r="S32" s="352" t="str">
        <f>IF(DATOS!O43=DATOS!$Q$21,DATOS!I43," -- ")</f>
        <v xml:space="preserve"> -- </v>
      </c>
      <c r="T32" s="357" t="str">
        <f>IF(DATOS!O43=DATOS!$Q$21,DATOS!J43," -- ")</f>
        <v xml:space="preserve"> -- </v>
      </c>
      <c r="U32" s="357" t="str">
        <f>IF(DATOS!O43=DATOS!$Q$21,DATOS!K43," -- ")</f>
        <v xml:space="preserve"> -- </v>
      </c>
      <c r="V32" s="325"/>
      <c r="W32" s="390" t="str">
        <f>IF(DATOS!O43=DATOS!$Q$22,DATOS!E43," -- ")</f>
        <v xml:space="preserve"> -- </v>
      </c>
      <c r="X32" s="388" t="str">
        <f>IF(DATOS!O43=DATOS!$Q$22,DATOS!H43," -- ")</f>
        <v xml:space="preserve"> -- </v>
      </c>
      <c r="Y32" s="325"/>
      <c r="Z32" s="391" t="str">
        <f>IF(DATOS!O43=DATOS!$Q$22,DATOS!I43," -- ")</f>
        <v xml:space="preserve"> -- </v>
      </c>
      <c r="AA32" s="391" t="str">
        <f>IF(DATOS!O43=DATOS!$Q$22,DATOS!J43," -- ")</f>
        <v xml:space="preserve"> -- </v>
      </c>
      <c r="AB32" s="391" t="str">
        <f>IF(DATOS!O43=DATOS!$Q$22,DATOS!K43," -- ")</f>
        <v xml:space="preserve"> -- </v>
      </c>
      <c r="AC32" s="224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5"/>
      <c r="AU32" s="225"/>
      <c r="AV32" s="225"/>
    </row>
    <row r="33" spans="2:48" ht="12.75" hidden="1" customHeight="1" x14ac:dyDescent="0.25">
      <c r="B33" s="1"/>
      <c r="C33" s="217"/>
      <c r="D33" s="339">
        <v>24</v>
      </c>
      <c r="E33" s="351" t="str">
        <f>IF(DATOS!O44=DATOS!$Q$21,DATOS!E44,"--")</f>
        <v>--</v>
      </c>
      <c r="F33" s="241"/>
      <c r="G33" s="341">
        <f>IF(DATOS!O44=DATOS!$Q$21,DATOS!F44,0)</f>
        <v>0</v>
      </c>
      <c r="H33" s="342">
        <f>IF(DATOS!O44=DATOS!$Q$21,DATOS!G44,0)</f>
        <v>0</v>
      </c>
      <c r="I33" s="342">
        <f t="shared" si="1"/>
        <v>0</v>
      </c>
      <c r="J33" s="241"/>
      <c r="K33" s="341">
        <f t="shared" si="2"/>
        <v>0</v>
      </c>
      <c r="L33" s="343">
        <f t="shared" si="3"/>
        <v>0</v>
      </c>
      <c r="M33" s="342">
        <f t="shared" si="4"/>
        <v>0</v>
      </c>
      <c r="N33" s="241"/>
      <c r="O33" s="341">
        <f t="shared" si="5"/>
        <v>0</v>
      </c>
      <c r="P33" s="343">
        <f t="shared" si="6"/>
        <v>0</v>
      </c>
      <c r="Q33" s="343">
        <f t="shared" si="0"/>
        <v>0</v>
      </c>
      <c r="R33" s="344"/>
      <c r="S33" s="352" t="str">
        <f>IF(DATOS!O44=DATOS!$Q$21,DATOS!I44," -- ")</f>
        <v xml:space="preserve"> -- </v>
      </c>
      <c r="T33" s="357" t="str">
        <f>IF(DATOS!O44=DATOS!$Q$21,DATOS!J44," -- ")</f>
        <v xml:space="preserve"> -- </v>
      </c>
      <c r="U33" s="357" t="str">
        <f>IF(DATOS!O44=DATOS!$Q$21,DATOS!K44," -- ")</f>
        <v xml:space="preserve"> -- </v>
      </c>
      <c r="V33" s="325"/>
      <c r="W33" s="390" t="str">
        <f>IF(DATOS!O44=DATOS!$Q$22,DATOS!E44," -- ")</f>
        <v xml:space="preserve"> -- </v>
      </c>
      <c r="X33" s="388" t="str">
        <f>IF(DATOS!O44=DATOS!$Q$22,DATOS!H44," -- ")</f>
        <v xml:space="preserve"> -- </v>
      </c>
      <c r="Y33" s="325"/>
      <c r="Z33" s="391" t="str">
        <f>IF(DATOS!O44=DATOS!$Q$22,DATOS!I44," -- ")</f>
        <v xml:space="preserve"> -- </v>
      </c>
      <c r="AA33" s="391" t="str">
        <f>IF(DATOS!O44=DATOS!$Q$22,DATOS!J44," -- ")</f>
        <v xml:space="preserve"> -- </v>
      </c>
      <c r="AB33" s="391" t="str">
        <f>IF(DATOS!O44=DATOS!$Q$22,DATOS!K44," -- ")</f>
        <v xml:space="preserve"> -- </v>
      </c>
      <c r="AC33" s="224"/>
      <c r="AD33" s="225"/>
      <c r="AE33" s="225"/>
      <c r="AF33" s="225"/>
      <c r="AG33" s="225"/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225"/>
      <c r="AS33" s="225"/>
      <c r="AT33" s="225"/>
      <c r="AU33" s="225"/>
      <c r="AV33" s="225"/>
    </row>
    <row r="34" spans="2:48" ht="12.75" hidden="1" customHeight="1" x14ac:dyDescent="0.25">
      <c r="B34" s="1"/>
      <c r="C34" s="217"/>
      <c r="D34" s="339">
        <v>25</v>
      </c>
      <c r="E34" s="351" t="str">
        <f>IF(DATOS!O45=DATOS!$Q$21,DATOS!E45,"--")</f>
        <v>--</v>
      </c>
      <c r="F34" s="241"/>
      <c r="G34" s="341">
        <f>IF(DATOS!O45=DATOS!$Q$21,DATOS!F45,0)</f>
        <v>0</v>
      </c>
      <c r="H34" s="342">
        <f>IF(DATOS!O45=DATOS!$Q$21,DATOS!G45,0)</f>
        <v>0</v>
      </c>
      <c r="I34" s="342">
        <f t="shared" si="1"/>
        <v>0</v>
      </c>
      <c r="J34" s="241"/>
      <c r="K34" s="341">
        <f t="shared" si="2"/>
        <v>0</v>
      </c>
      <c r="L34" s="343">
        <f t="shared" si="3"/>
        <v>0</v>
      </c>
      <c r="M34" s="342">
        <f t="shared" si="4"/>
        <v>0</v>
      </c>
      <c r="N34" s="241"/>
      <c r="O34" s="341">
        <f t="shared" si="5"/>
        <v>0</v>
      </c>
      <c r="P34" s="343">
        <f t="shared" si="6"/>
        <v>0</v>
      </c>
      <c r="Q34" s="343">
        <f t="shared" si="0"/>
        <v>0</v>
      </c>
      <c r="R34" s="344"/>
      <c r="S34" s="352" t="str">
        <f>IF(DATOS!O45=DATOS!$Q$21,DATOS!I45," -- ")</f>
        <v xml:space="preserve"> -- </v>
      </c>
      <c r="T34" s="357" t="str">
        <f>IF(DATOS!O45=DATOS!$Q$21,DATOS!J45," -- ")</f>
        <v xml:space="preserve"> -- </v>
      </c>
      <c r="U34" s="357" t="str">
        <f>IF(DATOS!O45=DATOS!$Q$21,DATOS!K45," -- ")</f>
        <v xml:space="preserve"> -- </v>
      </c>
      <c r="V34" s="325"/>
      <c r="W34" s="390" t="str">
        <f>IF(DATOS!O45=DATOS!$Q$22,DATOS!E45," -- ")</f>
        <v xml:space="preserve"> -- </v>
      </c>
      <c r="X34" s="388" t="str">
        <f>IF(DATOS!O45=DATOS!$Q$22,DATOS!H45," -- ")</f>
        <v xml:space="preserve"> -- </v>
      </c>
      <c r="Y34" s="325"/>
      <c r="Z34" s="391" t="str">
        <f>IF(DATOS!O45=DATOS!$Q$22,DATOS!I45," -- ")</f>
        <v xml:space="preserve"> -- </v>
      </c>
      <c r="AA34" s="391" t="str">
        <f>IF(DATOS!O45=DATOS!$Q$22,DATOS!J45," -- ")</f>
        <v xml:space="preserve"> -- </v>
      </c>
      <c r="AB34" s="391" t="str">
        <f>IF(DATOS!O45=DATOS!$Q$22,DATOS!K45," -- ")</f>
        <v xml:space="preserve"> -- </v>
      </c>
      <c r="AC34" s="224"/>
      <c r="AD34" s="225"/>
      <c r="AE34" s="225"/>
      <c r="AF34" s="225"/>
      <c r="AG34" s="225"/>
      <c r="AH34" s="225"/>
      <c r="AI34" s="225"/>
      <c r="AJ34" s="225"/>
      <c r="AK34" s="225"/>
      <c r="AL34" s="225"/>
      <c r="AM34" s="225"/>
      <c r="AN34" s="225"/>
      <c r="AO34" s="225"/>
      <c r="AP34" s="225"/>
      <c r="AQ34" s="225"/>
      <c r="AR34" s="225"/>
      <c r="AS34" s="225"/>
      <c r="AT34" s="225"/>
      <c r="AU34" s="225"/>
      <c r="AV34" s="225"/>
    </row>
    <row r="35" spans="2:48" ht="12.75" hidden="1" customHeight="1" x14ac:dyDescent="0.25">
      <c r="B35" s="1"/>
      <c r="C35" s="217"/>
      <c r="D35" s="339">
        <v>26</v>
      </c>
      <c r="E35" s="351" t="str">
        <f>IF(DATOS!O46=DATOS!$Q$21,DATOS!E46,"--")</f>
        <v>--</v>
      </c>
      <c r="F35" s="241"/>
      <c r="G35" s="341">
        <f>IF(DATOS!O46=DATOS!$Q$21,DATOS!F46,0)</f>
        <v>0</v>
      </c>
      <c r="H35" s="342">
        <f>IF(DATOS!O46=DATOS!$Q$21,DATOS!G46,0)</f>
        <v>0</v>
      </c>
      <c r="I35" s="342">
        <f t="shared" si="1"/>
        <v>0</v>
      </c>
      <c r="J35" s="241"/>
      <c r="K35" s="341">
        <f t="shared" si="2"/>
        <v>0</v>
      </c>
      <c r="L35" s="343">
        <f t="shared" si="3"/>
        <v>0</v>
      </c>
      <c r="M35" s="342">
        <f t="shared" si="4"/>
        <v>0</v>
      </c>
      <c r="N35" s="241"/>
      <c r="O35" s="341">
        <f t="shared" si="5"/>
        <v>0</v>
      </c>
      <c r="P35" s="343">
        <f t="shared" si="6"/>
        <v>0</v>
      </c>
      <c r="Q35" s="343">
        <f t="shared" si="0"/>
        <v>0</v>
      </c>
      <c r="R35" s="344"/>
      <c r="S35" s="352" t="str">
        <f>IF(DATOS!O46=DATOS!$Q$21,DATOS!I46," -- ")</f>
        <v xml:space="preserve"> -- </v>
      </c>
      <c r="T35" s="357" t="str">
        <f>IF(DATOS!O46=DATOS!$Q$21,DATOS!J46," -- ")</f>
        <v xml:space="preserve"> -- </v>
      </c>
      <c r="U35" s="357" t="str">
        <f>IF(DATOS!O46=DATOS!$Q$21,DATOS!K46," -- ")</f>
        <v xml:space="preserve"> -- </v>
      </c>
      <c r="V35" s="325"/>
      <c r="W35" s="390" t="str">
        <f>IF(DATOS!O46=DATOS!$Q$22,DATOS!E46," -- ")</f>
        <v xml:space="preserve"> -- </v>
      </c>
      <c r="X35" s="388" t="str">
        <f>IF(DATOS!O46=DATOS!$Q$22,DATOS!H46," -- ")</f>
        <v xml:space="preserve"> -- </v>
      </c>
      <c r="Y35" s="325"/>
      <c r="Z35" s="391" t="str">
        <f>IF(DATOS!O46=DATOS!$Q$22,DATOS!I46," -- ")</f>
        <v xml:space="preserve"> -- </v>
      </c>
      <c r="AA35" s="391" t="str">
        <f>IF(DATOS!O46=DATOS!$Q$22,DATOS!J46," -- ")</f>
        <v xml:space="preserve"> -- </v>
      </c>
      <c r="AB35" s="391" t="str">
        <f>IF(DATOS!O46=DATOS!$Q$22,DATOS!K46," -- ")</f>
        <v xml:space="preserve"> -- </v>
      </c>
      <c r="AC35" s="224"/>
      <c r="AD35" s="225"/>
      <c r="AE35" s="225"/>
      <c r="AF35" s="225"/>
      <c r="AG35" s="225"/>
      <c r="AH35" s="225"/>
      <c r="AI35" s="225"/>
      <c r="AJ35" s="225"/>
      <c r="AK35" s="225"/>
      <c r="AL35" s="225"/>
      <c r="AM35" s="225"/>
      <c r="AN35" s="225"/>
      <c r="AO35" s="225"/>
      <c r="AP35" s="225"/>
      <c r="AQ35" s="225"/>
      <c r="AR35" s="225"/>
      <c r="AS35" s="225"/>
      <c r="AT35" s="225"/>
      <c r="AU35" s="225"/>
      <c r="AV35" s="225"/>
    </row>
    <row r="36" spans="2:48" ht="12.75" hidden="1" customHeight="1" x14ac:dyDescent="0.25">
      <c r="B36" s="1"/>
      <c r="C36" s="217"/>
      <c r="D36" s="339">
        <v>27</v>
      </c>
      <c r="E36" s="351" t="str">
        <f>IF(DATOS!O47=DATOS!$Q$21,DATOS!E47,"--")</f>
        <v>--</v>
      </c>
      <c r="F36" s="241"/>
      <c r="G36" s="341">
        <f>IF(DATOS!O47=DATOS!$Q$21,DATOS!F47,0)</f>
        <v>0</v>
      </c>
      <c r="H36" s="342">
        <f>IF(DATOS!O47=DATOS!$Q$21,DATOS!G47,0)</f>
        <v>0</v>
      </c>
      <c r="I36" s="342">
        <f t="shared" si="1"/>
        <v>0</v>
      </c>
      <c r="J36" s="241"/>
      <c r="K36" s="341">
        <f t="shared" si="2"/>
        <v>0</v>
      </c>
      <c r="L36" s="343">
        <f t="shared" si="3"/>
        <v>0</v>
      </c>
      <c r="M36" s="342">
        <f t="shared" si="4"/>
        <v>0</v>
      </c>
      <c r="N36" s="241"/>
      <c r="O36" s="341">
        <f t="shared" si="5"/>
        <v>0</v>
      </c>
      <c r="P36" s="343">
        <f t="shared" si="6"/>
        <v>0</v>
      </c>
      <c r="Q36" s="343">
        <f t="shared" si="0"/>
        <v>0</v>
      </c>
      <c r="R36" s="344"/>
      <c r="S36" s="352" t="str">
        <f>IF(DATOS!O47=DATOS!$Q$21,DATOS!I47," -- ")</f>
        <v xml:space="preserve"> -- </v>
      </c>
      <c r="T36" s="357" t="str">
        <f>IF(DATOS!O47=DATOS!$Q$21,DATOS!J47," -- ")</f>
        <v xml:space="preserve"> -- </v>
      </c>
      <c r="U36" s="357" t="str">
        <f>IF(DATOS!O47=DATOS!$Q$21,DATOS!K47," -- ")</f>
        <v xml:space="preserve"> -- </v>
      </c>
      <c r="V36" s="325"/>
      <c r="W36" s="390" t="str">
        <f>IF(DATOS!O47=DATOS!$Q$22,DATOS!E47," -- ")</f>
        <v xml:space="preserve"> -- </v>
      </c>
      <c r="X36" s="388" t="str">
        <f>IF(DATOS!O47=DATOS!$Q$22,DATOS!H47," -- ")</f>
        <v xml:space="preserve"> -- </v>
      </c>
      <c r="Y36" s="325"/>
      <c r="Z36" s="391" t="str">
        <f>IF(DATOS!O47=DATOS!$Q$22,DATOS!I47," -- ")</f>
        <v xml:space="preserve"> -- </v>
      </c>
      <c r="AA36" s="391" t="str">
        <f>IF(DATOS!O47=DATOS!$Q$22,DATOS!J47," -- ")</f>
        <v xml:space="preserve"> -- </v>
      </c>
      <c r="AB36" s="391" t="str">
        <f>IF(DATOS!O47=DATOS!$Q$22,DATOS!K47," -- ")</f>
        <v xml:space="preserve"> -- </v>
      </c>
      <c r="AC36" s="224"/>
      <c r="AD36" s="225"/>
      <c r="AE36" s="225"/>
      <c r="AF36" s="225"/>
      <c r="AG36" s="225"/>
      <c r="AH36" s="225"/>
      <c r="AI36" s="225"/>
      <c r="AJ36" s="225"/>
      <c r="AK36" s="225"/>
      <c r="AL36" s="225"/>
      <c r="AM36" s="225"/>
      <c r="AN36" s="225"/>
      <c r="AO36" s="225"/>
      <c r="AP36" s="225"/>
      <c r="AQ36" s="225"/>
      <c r="AR36" s="225"/>
      <c r="AS36" s="225"/>
      <c r="AT36" s="225"/>
      <c r="AU36" s="225"/>
      <c r="AV36" s="225"/>
    </row>
    <row r="37" spans="2:48" ht="12.75" hidden="1" customHeight="1" x14ac:dyDescent="0.25">
      <c r="B37" s="1"/>
      <c r="C37" s="217"/>
      <c r="D37" s="339">
        <v>28</v>
      </c>
      <c r="E37" s="351" t="str">
        <f>IF(DATOS!O48=DATOS!$Q$21,DATOS!E48,"--")</f>
        <v>--</v>
      </c>
      <c r="F37" s="241"/>
      <c r="G37" s="341">
        <f>IF(DATOS!O48=DATOS!$Q$21,DATOS!F48,0)</f>
        <v>0</v>
      </c>
      <c r="H37" s="342">
        <f>IF(DATOS!O48=DATOS!$Q$21,DATOS!G48,0)</f>
        <v>0</v>
      </c>
      <c r="I37" s="342">
        <f t="shared" si="1"/>
        <v>0</v>
      </c>
      <c r="J37" s="241"/>
      <c r="K37" s="341">
        <f t="shared" si="2"/>
        <v>0</v>
      </c>
      <c r="L37" s="343">
        <f t="shared" si="3"/>
        <v>0</v>
      </c>
      <c r="M37" s="342">
        <f t="shared" si="4"/>
        <v>0</v>
      </c>
      <c r="N37" s="241"/>
      <c r="O37" s="341">
        <f t="shared" si="5"/>
        <v>0</v>
      </c>
      <c r="P37" s="343">
        <f t="shared" si="6"/>
        <v>0</v>
      </c>
      <c r="Q37" s="343">
        <f t="shared" si="0"/>
        <v>0</v>
      </c>
      <c r="R37" s="344"/>
      <c r="S37" s="352" t="str">
        <f>IF(DATOS!O48=DATOS!$Q$21,DATOS!I48," -- ")</f>
        <v xml:space="preserve"> -- </v>
      </c>
      <c r="T37" s="357" t="str">
        <f>IF(DATOS!O48=DATOS!$Q$21,DATOS!J48," -- ")</f>
        <v xml:space="preserve"> -- </v>
      </c>
      <c r="U37" s="357" t="str">
        <f>IF(DATOS!O48=DATOS!$Q$21,DATOS!K48," -- ")</f>
        <v xml:space="preserve"> -- </v>
      </c>
      <c r="V37" s="325"/>
      <c r="W37" s="390" t="str">
        <f>IF(DATOS!O48=DATOS!$Q$22,DATOS!E48," -- ")</f>
        <v xml:space="preserve"> -- </v>
      </c>
      <c r="X37" s="388" t="str">
        <f>IF(DATOS!O48=DATOS!$Q$22,DATOS!H48," -- ")</f>
        <v xml:space="preserve"> -- </v>
      </c>
      <c r="Y37" s="325"/>
      <c r="Z37" s="391" t="str">
        <f>IF(DATOS!O48=DATOS!$Q$22,DATOS!I48," -- ")</f>
        <v xml:space="preserve"> -- </v>
      </c>
      <c r="AA37" s="391" t="str">
        <f>IF(DATOS!O48=DATOS!$Q$22,DATOS!J48," -- ")</f>
        <v xml:space="preserve"> -- </v>
      </c>
      <c r="AB37" s="391" t="str">
        <f>IF(DATOS!O48=DATOS!$Q$22,DATOS!K48," -- ")</f>
        <v xml:space="preserve"> -- </v>
      </c>
      <c r="AC37" s="224"/>
      <c r="AD37" s="225"/>
      <c r="AE37" s="225"/>
      <c r="AF37" s="225"/>
      <c r="AG37" s="225"/>
      <c r="AH37" s="225"/>
      <c r="AI37" s="225"/>
      <c r="AJ37" s="225"/>
      <c r="AK37" s="225"/>
      <c r="AL37" s="225"/>
      <c r="AM37" s="225"/>
      <c r="AN37" s="225"/>
      <c r="AO37" s="225"/>
      <c r="AP37" s="225"/>
      <c r="AQ37" s="225"/>
      <c r="AR37" s="225"/>
      <c r="AS37" s="225"/>
      <c r="AT37" s="225"/>
      <c r="AU37" s="225"/>
      <c r="AV37" s="225"/>
    </row>
    <row r="38" spans="2:48" ht="12.75" hidden="1" customHeight="1" x14ac:dyDescent="0.25">
      <c r="B38" s="1"/>
      <c r="C38" s="217"/>
      <c r="D38" s="339">
        <v>29</v>
      </c>
      <c r="E38" s="351" t="str">
        <f>IF(DATOS!O49=DATOS!$Q$21,DATOS!E49,"--")</f>
        <v>--</v>
      </c>
      <c r="F38" s="241"/>
      <c r="G38" s="341">
        <f>IF(DATOS!O49=DATOS!$Q$21,DATOS!F49,0)</f>
        <v>0</v>
      </c>
      <c r="H38" s="342">
        <f>IF(DATOS!O49=DATOS!$Q$21,DATOS!G49,0)</f>
        <v>0</v>
      </c>
      <c r="I38" s="342">
        <f t="shared" si="1"/>
        <v>0</v>
      </c>
      <c r="J38" s="241"/>
      <c r="K38" s="341">
        <f t="shared" si="2"/>
        <v>0</v>
      </c>
      <c r="L38" s="343">
        <f t="shared" si="3"/>
        <v>0</v>
      </c>
      <c r="M38" s="342">
        <f t="shared" si="4"/>
        <v>0</v>
      </c>
      <c r="N38" s="241"/>
      <c r="O38" s="341">
        <f t="shared" si="5"/>
        <v>0</v>
      </c>
      <c r="P38" s="343">
        <f t="shared" si="6"/>
        <v>0</v>
      </c>
      <c r="Q38" s="343">
        <f t="shared" si="0"/>
        <v>0</v>
      </c>
      <c r="R38" s="344"/>
      <c r="S38" s="352" t="str">
        <f>IF(DATOS!O49=DATOS!$Q$21,DATOS!I49," -- ")</f>
        <v xml:space="preserve"> -- </v>
      </c>
      <c r="T38" s="357" t="str">
        <f>IF(DATOS!O49=DATOS!$Q$21,DATOS!J49," -- ")</f>
        <v xml:space="preserve"> -- </v>
      </c>
      <c r="U38" s="357" t="str">
        <f>IF(DATOS!O49=DATOS!$Q$21,DATOS!K49," -- ")</f>
        <v xml:space="preserve"> -- </v>
      </c>
      <c r="V38" s="325"/>
      <c r="W38" s="390" t="str">
        <f>IF(DATOS!O49=DATOS!$Q$22,DATOS!E49," -- ")</f>
        <v xml:space="preserve"> -- </v>
      </c>
      <c r="X38" s="388" t="str">
        <f>IF(DATOS!O49=DATOS!$Q$22,DATOS!H49," -- ")</f>
        <v xml:space="preserve"> -- </v>
      </c>
      <c r="Y38" s="325"/>
      <c r="Z38" s="391" t="str">
        <f>IF(DATOS!O49=DATOS!$Q$22,DATOS!I49," -- ")</f>
        <v xml:space="preserve"> -- </v>
      </c>
      <c r="AA38" s="391" t="str">
        <f>IF(DATOS!O49=DATOS!$Q$22,DATOS!J49," -- ")</f>
        <v xml:space="preserve"> -- </v>
      </c>
      <c r="AB38" s="391" t="str">
        <f>IF(DATOS!O49=DATOS!$Q$22,DATOS!K49," -- ")</f>
        <v xml:space="preserve"> -- </v>
      </c>
      <c r="AC38" s="224"/>
      <c r="AD38" s="225"/>
      <c r="AE38" s="225"/>
      <c r="AF38" s="225"/>
      <c r="AG38" s="225"/>
      <c r="AH38" s="225"/>
      <c r="AI38" s="225"/>
      <c r="AJ38" s="225"/>
      <c r="AK38" s="225"/>
      <c r="AL38" s="225"/>
      <c r="AM38" s="225"/>
      <c r="AN38" s="225"/>
      <c r="AO38" s="225"/>
      <c r="AP38" s="225"/>
      <c r="AQ38" s="225"/>
      <c r="AR38" s="225"/>
      <c r="AS38" s="225"/>
      <c r="AT38" s="225"/>
      <c r="AU38" s="225"/>
      <c r="AV38" s="225"/>
    </row>
    <row r="39" spans="2:48" ht="12.75" hidden="1" customHeight="1" x14ac:dyDescent="0.25">
      <c r="B39" s="1"/>
      <c r="C39" s="217"/>
      <c r="D39" s="339">
        <v>30</v>
      </c>
      <c r="E39" s="351" t="str">
        <f>IF(DATOS!O50=DATOS!$Q$21,DATOS!E50,"--")</f>
        <v>--</v>
      </c>
      <c r="F39" s="241"/>
      <c r="G39" s="341">
        <f>IF(DATOS!O50=DATOS!$Q$21,DATOS!F50,0)</f>
        <v>0</v>
      </c>
      <c r="H39" s="342">
        <f>IF(DATOS!O50=DATOS!$Q$21,DATOS!G50,0)</f>
        <v>0</v>
      </c>
      <c r="I39" s="342">
        <f t="shared" si="1"/>
        <v>0</v>
      </c>
      <c r="J39" s="241"/>
      <c r="K39" s="341">
        <f t="shared" si="2"/>
        <v>0</v>
      </c>
      <c r="L39" s="343">
        <f t="shared" si="3"/>
        <v>0</v>
      </c>
      <c r="M39" s="342">
        <f t="shared" si="4"/>
        <v>0</v>
      </c>
      <c r="N39" s="241"/>
      <c r="O39" s="341">
        <f t="shared" si="5"/>
        <v>0</v>
      </c>
      <c r="P39" s="343">
        <f t="shared" si="6"/>
        <v>0</v>
      </c>
      <c r="Q39" s="343">
        <f t="shared" si="0"/>
        <v>0</v>
      </c>
      <c r="R39" s="344"/>
      <c r="S39" s="352" t="str">
        <f>IF(DATOS!O50=DATOS!$Q$21,DATOS!I50," -- ")</f>
        <v xml:space="preserve"> -- </v>
      </c>
      <c r="T39" s="357" t="str">
        <f>IF(DATOS!O50=DATOS!$Q$21,DATOS!J50," -- ")</f>
        <v xml:space="preserve"> -- </v>
      </c>
      <c r="U39" s="357" t="str">
        <f>IF(DATOS!O50=DATOS!$Q$21,DATOS!K50," -- ")</f>
        <v xml:space="preserve"> -- </v>
      </c>
      <c r="V39" s="325"/>
      <c r="W39" s="390" t="str">
        <f>IF(DATOS!O50=DATOS!$Q$22,DATOS!E50," -- ")</f>
        <v xml:space="preserve"> -- </v>
      </c>
      <c r="X39" s="388" t="str">
        <f>IF(DATOS!O50=DATOS!$Q$22,DATOS!H50," -- ")</f>
        <v xml:space="preserve"> -- </v>
      </c>
      <c r="Y39" s="325"/>
      <c r="Z39" s="391" t="str">
        <f>IF(DATOS!O50=DATOS!$Q$22,DATOS!I50," -- ")</f>
        <v xml:space="preserve"> -- </v>
      </c>
      <c r="AA39" s="391" t="str">
        <f>IF(DATOS!O50=DATOS!$Q$22,DATOS!J50," -- ")</f>
        <v xml:space="preserve"> -- </v>
      </c>
      <c r="AB39" s="391" t="str">
        <f>IF(DATOS!O50=DATOS!$Q$22,DATOS!K50," -- ")</f>
        <v xml:space="preserve"> -- </v>
      </c>
      <c r="AC39" s="224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  <c r="AP39" s="225"/>
      <c r="AQ39" s="225"/>
      <c r="AR39" s="225"/>
      <c r="AS39" s="225"/>
      <c r="AT39" s="225"/>
      <c r="AU39" s="225"/>
      <c r="AV39" s="225"/>
    </row>
    <row r="40" spans="2:48" ht="12.75" hidden="1" customHeight="1" x14ac:dyDescent="0.25">
      <c r="B40" s="1"/>
      <c r="C40" s="217"/>
      <c r="D40" s="339">
        <v>31</v>
      </c>
      <c r="E40" s="351" t="str">
        <f>IF(DATOS!O51=DATOS!$Q$21,DATOS!E51,"--")</f>
        <v>--</v>
      </c>
      <c r="F40" s="241"/>
      <c r="G40" s="341">
        <f>IF(DATOS!O51=DATOS!$Q$21,DATOS!F51,0)</f>
        <v>0</v>
      </c>
      <c r="H40" s="342">
        <f>IF(DATOS!O51=DATOS!$Q$21,DATOS!G51,0)</f>
        <v>0</v>
      </c>
      <c r="I40" s="342">
        <f t="shared" si="1"/>
        <v>0</v>
      </c>
      <c r="J40" s="241"/>
      <c r="K40" s="341">
        <f t="shared" si="2"/>
        <v>0</v>
      </c>
      <c r="L40" s="343">
        <f t="shared" si="3"/>
        <v>0</v>
      </c>
      <c r="M40" s="342">
        <f t="shared" si="4"/>
        <v>0</v>
      </c>
      <c r="N40" s="241"/>
      <c r="O40" s="341">
        <f t="shared" si="5"/>
        <v>0</v>
      </c>
      <c r="P40" s="343">
        <f t="shared" si="6"/>
        <v>0</v>
      </c>
      <c r="Q40" s="343">
        <f t="shared" si="0"/>
        <v>0</v>
      </c>
      <c r="R40" s="344"/>
      <c r="S40" s="352" t="str">
        <f>IF(DATOS!O51=DATOS!$Q$21,DATOS!I51," -- ")</f>
        <v xml:space="preserve"> -- </v>
      </c>
      <c r="T40" s="357" t="str">
        <f>IF(DATOS!O51=DATOS!$Q$21,DATOS!J51," -- ")</f>
        <v xml:space="preserve"> -- </v>
      </c>
      <c r="U40" s="357" t="str">
        <f>IF(DATOS!O51=DATOS!$Q$21,DATOS!K51," -- ")</f>
        <v xml:space="preserve"> -- </v>
      </c>
      <c r="V40" s="325"/>
      <c r="W40" s="390" t="str">
        <f>IF(DATOS!O51=DATOS!$Q$22,DATOS!E51," -- ")</f>
        <v xml:space="preserve"> -- </v>
      </c>
      <c r="X40" s="388" t="str">
        <f>IF(DATOS!O51=DATOS!$Q$22,DATOS!H51," -- ")</f>
        <v xml:space="preserve"> -- </v>
      </c>
      <c r="Y40" s="325"/>
      <c r="Z40" s="391" t="str">
        <f>IF(DATOS!O51=DATOS!$Q$22,DATOS!I51," -- ")</f>
        <v xml:space="preserve"> -- </v>
      </c>
      <c r="AA40" s="391" t="str">
        <f>IF(DATOS!O51=DATOS!$Q$22,DATOS!J51," -- ")</f>
        <v xml:space="preserve"> -- </v>
      </c>
      <c r="AB40" s="391" t="str">
        <f>IF(DATOS!O51=DATOS!$Q$22,DATOS!K51," -- ")</f>
        <v xml:space="preserve"> -- </v>
      </c>
      <c r="AC40" s="224"/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  <c r="AQ40" s="225"/>
      <c r="AR40" s="225"/>
      <c r="AS40" s="225"/>
      <c r="AT40" s="225"/>
      <c r="AU40" s="225"/>
      <c r="AV40" s="225"/>
    </row>
    <row r="41" spans="2:48" ht="12.75" hidden="1" customHeight="1" x14ac:dyDescent="0.25">
      <c r="B41" s="1"/>
      <c r="C41" s="217"/>
      <c r="D41" s="339">
        <v>32</v>
      </c>
      <c r="E41" s="351" t="str">
        <f>IF(DATOS!O52=DATOS!$Q$21,DATOS!E52,"--")</f>
        <v>--</v>
      </c>
      <c r="F41" s="241"/>
      <c r="G41" s="341">
        <f>IF(DATOS!O52=DATOS!$Q$21,DATOS!F52,0)</f>
        <v>0</v>
      </c>
      <c r="H41" s="342">
        <f>IF(DATOS!O52=DATOS!$Q$21,DATOS!G52,0)</f>
        <v>0</v>
      </c>
      <c r="I41" s="342">
        <f t="shared" si="1"/>
        <v>0</v>
      </c>
      <c r="J41" s="241"/>
      <c r="K41" s="341">
        <f t="shared" si="2"/>
        <v>0</v>
      </c>
      <c r="L41" s="343">
        <f t="shared" si="3"/>
        <v>0</v>
      </c>
      <c r="M41" s="342">
        <f t="shared" si="4"/>
        <v>0</v>
      </c>
      <c r="N41" s="241"/>
      <c r="O41" s="341">
        <f t="shared" si="5"/>
        <v>0</v>
      </c>
      <c r="P41" s="343">
        <f t="shared" si="6"/>
        <v>0</v>
      </c>
      <c r="Q41" s="343">
        <f t="shared" si="0"/>
        <v>0</v>
      </c>
      <c r="R41" s="344"/>
      <c r="S41" s="352" t="str">
        <f>IF(DATOS!O52=DATOS!$Q$21,DATOS!I52," -- ")</f>
        <v xml:space="preserve"> -- </v>
      </c>
      <c r="T41" s="357" t="str">
        <f>IF(DATOS!O52=DATOS!$Q$21,DATOS!J52," -- ")</f>
        <v xml:space="preserve"> -- </v>
      </c>
      <c r="U41" s="357" t="str">
        <f>IF(DATOS!O52=DATOS!$Q$21,DATOS!K52," -- ")</f>
        <v xml:space="preserve"> -- </v>
      </c>
      <c r="V41" s="325"/>
      <c r="W41" s="390" t="str">
        <f>IF(DATOS!O52=DATOS!$Q$22,DATOS!E52," -- ")</f>
        <v xml:space="preserve"> -- </v>
      </c>
      <c r="X41" s="388" t="str">
        <f>IF(DATOS!O52=DATOS!$Q$22,DATOS!H52," -- ")</f>
        <v xml:space="preserve"> -- </v>
      </c>
      <c r="Y41" s="325"/>
      <c r="Z41" s="391" t="str">
        <f>IF(DATOS!O52=DATOS!$Q$22,DATOS!I52," -- ")</f>
        <v xml:space="preserve"> -- </v>
      </c>
      <c r="AA41" s="391" t="str">
        <f>IF(DATOS!O52=DATOS!$Q$22,DATOS!J52," -- ")</f>
        <v xml:space="preserve"> -- </v>
      </c>
      <c r="AB41" s="391" t="str">
        <f>IF(DATOS!O52=DATOS!$Q$22,DATOS!K52," -- ")</f>
        <v xml:space="preserve"> -- </v>
      </c>
      <c r="AC41" s="224"/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5"/>
      <c r="AU41" s="225"/>
      <c r="AV41" s="225"/>
    </row>
    <row r="42" spans="2:48" ht="12.75" hidden="1" customHeight="1" x14ac:dyDescent="0.25">
      <c r="B42" s="1"/>
      <c r="C42" s="217"/>
      <c r="D42" s="339">
        <v>33</v>
      </c>
      <c r="E42" s="351" t="str">
        <f>IF(DATOS!O53=DATOS!$Q$21,DATOS!E53,"--")</f>
        <v>--</v>
      </c>
      <c r="F42" s="241"/>
      <c r="G42" s="341">
        <f>IF(DATOS!O53=DATOS!$Q$21,DATOS!F53,0)</f>
        <v>0</v>
      </c>
      <c r="H42" s="342">
        <f>IF(DATOS!O53=DATOS!$Q$21,DATOS!G53,0)</f>
        <v>0</v>
      </c>
      <c r="I42" s="342">
        <f t="shared" si="1"/>
        <v>0</v>
      </c>
      <c r="J42" s="241"/>
      <c r="K42" s="341">
        <f t="shared" si="2"/>
        <v>0</v>
      </c>
      <c r="L42" s="343">
        <f t="shared" si="3"/>
        <v>0</v>
      </c>
      <c r="M42" s="342">
        <f t="shared" si="4"/>
        <v>0</v>
      </c>
      <c r="N42" s="241"/>
      <c r="O42" s="341">
        <f t="shared" si="5"/>
        <v>0</v>
      </c>
      <c r="P42" s="343">
        <f t="shared" si="6"/>
        <v>0</v>
      </c>
      <c r="Q42" s="343">
        <f t="shared" si="0"/>
        <v>0</v>
      </c>
      <c r="R42" s="344"/>
      <c r="S42" s="352" t="str">
        <f>IF(DATOS!O53=DATOS!$Q$21,DATOS!I53," -- ")</f>
        <v xml:space="preserve"> -- </v>
      </c>
      <c r="T42" s="357" t="str">
        <f>IF(DATOS!O53=DATOS!$Q$21,DATOS!J53," -- ")</f>
        <v xml:space="preserve"> -- </v>
      </c>
      <c r="U42" s="357" t="str">
        <f>IF(DATOS!O53=DATOS!$Q$21,DATOS!K53," -- ")</f>
        <v xml:space="preserve"> -- </v>
      </c>
      <c r="V42" s="325"/>
      <c r="W42" s="390" t="str">
        <f>IF(DATOS!O53=DATOS!$Q$22,DATOS!E53," -- ")</f>
        <v xml:space="preserve"> -- </v>
      </c>
      <c r="X42" s="388" t="str">
        <f>IF(DATOS!O53=DATOS!$Q$22,DATOS!H53," -- ")</f>
        <v xml:space="preserve"> -- </v>
      </c>
      <c r="Y42" s="325"/>
      <c r="Z42" s="391" t="str">
        <f>IF(DATOS!O53=DATOS!$Q$22,DATOS!I53," -- ")</f>
        <v xml:space="preserve"> -- </v>
      </c>
      <c r="AA42" s="391" t="str">
        <f>IF(DATOS!O53=DATOS!$Q$22,DATOS!J53," -- ")</f>
        <v xml:space="preserve"> -- </v>
      </c>
      <c r="AB42" s="391" t="str">
        <f>IF(DATOS!O53=DATOS!$Q$22,DATOS!K53," -- ")</f>
        <v xml:space="preserve"> -- </v>
      </c>
      <c r="AC42" s="224"/>
      <c r="AD42" s="225"/>
      <c r="AE42" s="225"/>
      <c r="AF42" s="225"/>
      <c r="AG42" s="225"/>
      <c r="AH42" s="225"/>
      <c r="AI42" s="225"/>
      <c r="AJ42" s="225"/>
      <c r="AK42" s="225"/>
      <c r="AL42" s="225"/>
      <c r="AM42" s="225"/>
      <c r="AN42" s="225"/>
      <c r="AO42" s="225"/>
      <c r="AP42" s="225"/>
      <c r="AQ42" s="225"/>
      <c r="AR42" s="225"/>
      <c r="AS42" s="225"/>
      <c r="AT42" s="225"/>
      <c r="AU42" s="225"/>
      <c r="AV42" s="225"/>
    </row>
    <row r="43" spans="2:48" ht="12.75" hidden="1" customHeight="1" x14ac:dyDescent="0.25">
      <c r="B43" s="1"/>
      <c r="C43" s="217"/>
      <c r="D43" s="339">
        <v>34</v>
      </c>
      <c r="E43" s="351" t="str">
        <f>IF(DATOS!O54=DATOS!$Q$21,DATOS!E54,"--")</f>
        <v>--</v>
      </c>
      <c r="F43" s="241"/>
      <c r="G43" s="341">
        <f>IF(DATOS!O54=DATOS!$Q$21,DATOS!F54,0)</f>
        <v>0</v>
      </c>
      <c r="H43" s="342">
        <f>IF(DATOS!O54=DATOS!$Q$21,DATOS!G54,0)</f>
        <v>0</v>
      </c>
      <c r="I43" s="342">
        <f t="shared" si="1"/>
        <v>0</v>
      </c>
      <c r="J43" s="241"/>
      <c r="K43" s="341">
        <f t="shared" si="2"/>
        <v>0</v>
      </c>
      <c r="L43" s="343">
        <f t="shared" si="3"/>
        <v>0</v>
      </c>
      <c r="M43" s="342">
        <f t="shared" si="4"/>
        <v>0</v>
      </c>
      <c r="N43" s="241"/>
      <c r="O43" s="341">
        <f t="shared" si="5"/>
        <v>0</v>
      </c>
      <c r="P43" s="343">
        <f t="shared" si="6"/>
        <v>0</v>
      </c>
      <c r="Q43" s="343">
        <f t="shared" si="0"/>
        <v>0</v>
      </c>
      <c r="R43" s="344"/>
      <c r="S43" s="357" t="str">
        <f>IF(DATOS!O54=DATOS!$Q$21,DATOS!I54," -- ")</f>
        <v xml:space="preserve"> -- </v>
      </c>
      <c r="T43" s="357" t="str">
        <f>IF(DATOS!O54=DATOS!$Q$21,DATOS!J54," -- ")</f>
        <v xml:space="preserve"> -- </v>
      </c>
      <c r="U43" s="357" t="str">
        <f>IF(DATOS!O54=DATOS!$Q$21,DATOS!K54," -- ")</f>
        <v xml:space="preserve"> -- </v>
      </c>
      <c r="V43" s="325"/>
      <c r="W43" s="390" t="str">
        <f>IF(DATOS!O54=DATOS!$Q$22,DATOS!E54," -- ")</f>
        <v xml:space="preserve"> -- </v>
      </c>
      <c r="X43" s="388" t="str">
        <f>IF(DATOS!O54=DATOS!$Q$22,DATOS!H54," -- ")</f>
        <v xml:space="preserve"> -- </v>
      </c>
      <c r="Y43" s="325"/>
      <c r="Z43" s="391" t="str">
        <f>IF(DATOS!O54=DATOS!$Q$22,DATOS!I54," -- ")</f>
        <v xml:space="preserve"> -- </v>
      </c>
      <c r="AA43" s="391" t="str">
        <f>IF(DATOS!O54=DATOS!$Q$22,DATOS!J54," -- ")</f>
        <v xml:space="preserve"> -- </v>
      </c>
      <c r="AB43" s="391" t="str">
        <f>IF(DATOS!O54=DATOS!$Q$22,DATOS!K54," -- ")</f>
        <v xml:space="preserve"> -- </v>
      </c>
      <c r="AC43" s="224"/>
      <c r="AD43" s="225"/>
      <c r="AE43" s="225"/>
      <c r="AF43" s="225"/>
      <c r="AG43" s="225"/>
      <c r="AH43" s="225"/>
      <c r="AI43" s="225"/>
      <c r="AJ43" s="225"/>
      <c r="AK43" s="225"/>
      <c r="AL43" s="225"/>
      <c r="AM43" s="225"/>
      <c r="AN43" s="225"/>
      <c r="AO43" s="225"/>
      <c r="AP43" s="225"/>
      <c r="AQ43" s="225"/>
      <c r="AR43" s="225"/>
      <c r="AS43" s="225"/>
      <c r="AT43" s="225"/>
      <c r="AU43" s="225"/>
      <c r="AV43" s="225"/>
    </row>
    <row r="44" spans="2:48" ht="12.75" hidden="1" customHeight="1" x14ac:dyDescent="0.25">
      <c r="B44" s="1"/>
      <c r="C44" s="217"/>
      <c r="D44" s="339">
        <v>35</v>
      </c>
      <c r="E44" s="351" t="str">
        <f>IF(DATOS!O55=DATOS!$Q$21,DATOS!E55,"--")</f>
        <v>--</v>
      </c>
      <c r="F44" s="241"/>
      <c r="G44" s="341">
        <f>IF(DATOS!O55=DATOS!$Q$21,DATOS!F55,0)</f>
        <v>0</v>
      </c>
      <c r="H44" s="342">
        <f>IF(DATOS!O55=DATOS!$Q$21,DATOS!G55,0)</f>
        <v>0</v>
      </c>
      <c r="I44" s="342">
        <f t="shared" si="1"/>
        <v>0</v>
      </c>
      <c r="J44" s="241"/>
      <c r="K44" s="341">
        <f t="shared" si="2"/>
        <v>0</v>
      </c>
      <c r="L44" s="343">
        <f t="shared" si="3"/>
        <v>0</v>
      </c>
      <c r="M44" s="342">
        <f t="shared" si="4"/>
        <v>0</v>
      </c>
      <c r="N44" s="241"/>
      <c r="O44" s="341">
        <f t="shared" si="5"/>
        <v>0</v>
      </c>
      <c r="P44" s="343">
        <f t="shared" si="6"/>
        <v>0</v>
      </c>
      <c r="Q44" s="343">
        <f t="shared" si="0"/>
        <v>0</v>
      </c>
      <c r="R44" s="344"/>
      <c r="S44" s="352" t="str">
        <f>IF(DATOS!O55=DATOS!$Q$21,DATOS!I55," -- ")</f>
        <v xml:space="preserve"> -- </v>
      </c>
      <c r="T44" s="357" t="str">
        <f>IF(DATOS!O55=DATOS!$Q$21,DATOS!J55," -- ")</f>
        <v xml:space="preserve"> -- </v>
      </c>
      <c r="U44" s="357" t="str">
        <f>IF(DATOS!O55=DATOS!$Q$21,DATOS!K55," -- ")</f>
        <v xml:space="preserve"> -- </v>
      </c>
      <c r="V44" s="325"/>
      <c r="W44" s="390" t="str">
        <f>IF(DATOS!O55=DATOS!$Q$22,DATOS!E55," -- ")</f>
        <v xml:space="preserve"> -- </v>
      </c>
      <c r="X44" s="388" t="str">
        <f>IF(DATOS!O55=DATOS!$Q$22,DATOS!H55," -- ")</f>
        <v xml:space="preserve"> -- </v>
      </c>
      <c r="Y44" s="325"/>
      <c r="Z44" s="391" t="str">
        <f>IF(DATOS!O55=DATOS!$Q$22,DATOS!I55," -- ")</f>
        <v xml:space="preserve"> -- </v>
      </c>
      <c r="AA44" s="391" t="str">
        <f>IF(DATOS!O55=DATOS!$Q$22,DATOS!J55," -- ")</f>
        <v xml:space="preserve"> -- </v>
      </c>
      <c r="AB44" s="391" t="str">
        <f>IF(DATOS!O55=DATOS!$Q$22,DATOS!K55," -- ")</f>
        <v xml:space="preserve"> -- </v>
      </c>
      <c r="AC44" s="224"/>
      <c r="AD44" s="225"/>
      <c r="AE44" s="225"/>
      <c r="AF44" s="225"/>
      <c r="AG44" s="225"/>
      <c r="AH44" s="225"/>
      <c r="AI44" s="225"/>
      <c r="AJ44" s="225"/>
      <c r="AK44" s="225"/>
      <c r="AL44" s="225"/>
      <c r="AM44" s="225"/>
      <c r="AN44" s="225"/>
      <c r="AO44" s="225"/>
      <c r="AP44" s="225"/>
      <c r="AQ44" s="225"/>
      <c r="AR44" s="225"/>
      <c r="AS44" s="225"/>
      <c r="AT44" s="225"/>
      <c r="AU44" s="225"/>
      <c r="AV44" s="225"/>
    </row>
    <row r="45" spans="2:48" ht="12.75" hidden="1" customHeight="1" x14ac:dyDescent="0.25">
      <c r="B45" s="1"/>
      <c r="C45" s="217"/>
      <c r="D45" s="339">
        <v>36</v>
      </c>
      <c r="E45" s="351" t="str">
        <f>IF(DATOS!O56=DATOS!$Q$21,DATOS!E56,"--")</f>
        <v>--</v>
      </c>
      <c r="F45" s="241"/>
      <c r="G45" s="341">
        <f>IF(DATOS!O56=DATOS!$Q$21,DATOS!F56,0)</f>
        <v>0</v>
      </c>
      <c r="H45" s="342">
        <f>IF(DATOS!O56=DATOS!$Q$21,DATOS!G56,0)</f>
        <v>0</v>
      </c>
      <c r="I45" s="342">
        <f t="shared" si="1"/>
        <v>0</v>
      </c>
      <c r="J45" s="241"/>
      <c r="K45" s="341">
        <f t="shared" si="2"/>
        <v>0</v>
      </c>
      <c r="L45" s="343">
        <f t="shared" si="3"/>
        <v>0</v>
      </c>
      <c r="M45" s="342">
        <f t="shared" si="4"/>
        <v>0</v>
      </c>
      <c r="N45" s="241"/>
      <c r="O45" s="341">
        <f t="shared" si="5"/>
        <v>0</v>
      </c>
      <c r="P45" s="343">
        <f t="shared" si="6"/>
        <v>0</v>
      </c>
      <c r="Q45" s="343">
        <f t="shared" si="0"/>
        <v>0</v>
      </c>
      <c r="R45" s="344"/>
      <c r="S45" s="352" t="str">
        <f>IF(DATOS!O56=DATOS!$Q$21,DATOS!I56," -- ")</f>
        <v xml:space="preserve"> -- </v>
      </c>
      <c r="T45" s="357" t="str">
        <f>IF(DATOS!O56=DATOS!$Q$21,DATOS!J56," -- ")</f>
        <v xml:space="preserve"> -- </v>
      </c>
      <c r="U45" s="357" t="str">
        <f>IF(DATOS!O56=DATOS!$Q$21,DATOS!K56," -- ")</f>
        <v xml:space="preserve"> -- </v>
      </c>
      <c r="V45" s="325"/>
      <c r="W45" s="390" t="str">
        <f>IF(DATOS!O56=DATOS!$Q$22,DATOS!E56," -- ")</f>
        <v xml:space="preserve"> -- </v>
      </c>
      <c r="X45" s="388" t="str">
        <f>IF(DATOS!O56=DATOS!$Q$22,DATOS!H56," -- ")</f>
        <v xml:space="preserve"> -- </v>
      </c>
      <c r="Y45" s="325"/>
      <c r="Z45" s="391" t="str">
        <f>IF(DATOS!O56=DATOS!$Q$22,DATOS!I56," -- ")</f>
        <v xml:space="preserve"> -- </v>
      </c>
      <c r="AA45" s="391" t="str">
        <f>IF(DATOS!O56=DATOS!$Q$22,DATOS!J56," -- ")</f>
        <v xml:space="preserve"> -- </v>
      </c>
      <c r="AB45" s="391" t="str">
        <f>IF(DATOS!O56=DATOS!$Q$22,DATOS!K56," -- ")</f>
        <v xml:space="preserve"> -- </v>
      </c>
      <c r="AC45" s="224"/>
      <c r="AD45" s="225"/>
      <c r="AE45" s="225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  <c r="AP45" s="225"/>
      <c r="AQ45" s="225"/>
      <c r="AR45" s="225"/>
      <c r="AS45" s="225"/>
      <c r="AT45" s="225"/>
      <c r="AU45" s="225"/>
      <c r="AV45" s="225"/>
    </row>
    <row r="46" spans="2:48" ht="12.75" hidden="1" customHeight="1" x14ac:dyDescent="0.25">
      <c r="B46" s="1"/>
      <c r="C46" s="217"/>
      <c r="D46" s="339">
        <v>37</v>
      </c>
      <c r="E46" s="351" t="str">
        <f>IF(DATOS!O57=DATOS!$Q$21,DATOS!E57,"--")</f>
        <v>--</v>
      </c>
      <c r="F46" s="241"/>
      <c r="G46" s="341">
        <f>IF(DATOS!O57=DATOS!$Q$21,DATOS!F57,0)</f>
        <v>0</v>
      </c>
      <c r="H46" s="342">
        <f>IF(DATOS!O57=DATOS!$Q$21,DATOS!G57,0)</f>
        <v>0</v>
      </c>
      <c r="I46" s="342">
        <f t="shared" si="1"/>
        <v>0</v>
      </c>
      <c r="J46" s="241"/>
      <c r="K46" s="341">
        <f t="shared" si="2"/>
        <v>0</v>
      </c>
      <c r="L46" s="343">
        <f t="shared" si="3"/>
        <v>0</v>
      </c>
      <c r="M46" s="342">
        <f t="shared" si="4"/>
        <v>0</v>
      </c>
      <c r="N46" s="241"/>
      <c r="O46" s="341">
        <f t="shared" si="5"/>
        <v>0</v>
      </c>
      <c r="P46" s="343">
        <f t="shared" si="6"/>
        <v>0</v>
      </c>
      <c r="Q46" s="343">
        <f t="shared" si="0"/>
        <v>0</v>
      </c>
      <c r="R46" s="344"/>
      <c r="S46" s="352" t="str">
        <f>IF(DATOS!O57=DATOS!$Q$21,DATOS!I57," -- ")</f>
        <v xml:space="preserve"> -- </v>
      </c>
      <c r="T46" s="357" t="str">
        <f>IF(DATOS!O57=DATOS!$Q$21,DATOS!J57," -- ")</f>
        <v xml:space="preserve"> -- </v>
      </c>
      <c r="U46" s="357" t="str">
        <f>IF(DATOS!O57=DATOS!$Q$21,DATOS!K57," -- ")</f>
        <v xml:space="preserve"> -- </v>
      </c>
      <c r="V46" s="325"/>
      <c r="W46" s="390" t="str">
        <f>IF(DATOS!O57=DATOS!$Q$22,DATOS!E57," -- ")</f>
        <v xml:space="preserve"> -- </v>
      </c>
      <c r="X46" s="388" t="str">
        <f>IF(DATOS!O57=DATOS!$Q$22,DATOS!H57," -- ")</f>
        <v xml:space="preserve"> -- </v>
      </c>
      <c r="Y46" s="325"/>
      <c r="Z46" s="391" t="str">
        <f>IF(DATOS!O57=DATOS!$Q$22,DATOS!I57," -- ")</f>
        <v xml:space="preserve"> -- </v>
      </c>
      <c r="AA46" s="391" t="str">
        <f>IF(DATOS!O57=DATOS!$Q$22,DATOS!J57," -- ")</f>
        <v xml:space="preserve"> -- </v>
      </c>
      <c r="AB46" s="391" t="str">
        <f>IF(DATOS!O57=DATOS!$Q$22,DATOS!K57," -- ")</f>
        <v xml:space="preserve"> -- </v>
      </c>
      <c r="AC46" s="224"/>
      <c r="AD46" s="225"/>
      <c r="AE46" s="225"/>
      <c r="AF46" s="225"/>
      <c r="AG46" s="225"/>
      <c r="AH46" s="225"/>
      <c r="AI46" s="225"/>
      <c r="AJ46" s="225"/>
      <c r="AK46" s="225"/>
      <c r="AL46" s="225"/>
      <c r="AM46" s="225"/>
      <c r="AN46" s="225"/>
      <c r="AO46" s="225"/>
      <c r="AP46" s="225"/>
      <c r="AQ46" s="225"/>
      <c r="AR46" s="225"/>
      <c r="AS46" s="225"/>
      <c r="AT46" s="225"/>
      <c r="AU46" s="225"/>
      <c r="AV46" s="225"/>
    </row>
    <row r="47" spans="2:48" ht="12.75" hidden="1" customHeight="1" x14ac:dyDescent="0.25">
      <c r="B47" s="1"/>
      <c r="C47" s="217"/>
      <c r="D47" s="339">
        <v>38</v>
      </c>
      <c r="E47" s="351" t="str">
        <f>IF(DATOS!O58=DATOS!$Q$21,DATOS!E58,"--")</f>
        <v>--</v>
      </c>
      <c r="F47" s="241"/>
      <c r="G47" s="341">
        <f>IF(DATOS!O58=DATOS!$Q$21,DATOS!F58,0)</f>
        <v>0</v>
      </c>
      <c r="H47" s="342">
        <f>IF(DATOS!O58=DATOS!$Q$21,DATOS!G58,0)</f>
        <v>0</v>
      </c>
      <c r="I47" s="342">
        <f t="shared" si="1"/>
        <v>0</v>
      </c>
      <c r="J47" s="241"/>
      <c r="K47" s="341">
        <f t="shared" si="2"/>
        <v>0</v>
      </c>
      <c r="L47" s="343">
        <f t="shared" si="3"/>
        <v>0</v>
      </c>
      <c r="M47" s="342">
        <f t="shared" si="4"/>
        <v>0</v>
      </c>
      <c r="N47" s="241"/>
      <c r="O47" s="341">
        <f t="shared" si="5"/>
        <v>0</v>
      </c>
      <c r="P47" s="343">
        <f t="shared" si="6"/>
        <v>0</v>
      </c>
      <c r="Q47" s="343">
        <f t="shared" si="0"/>
        <v>0</v>
      </c>
      <c r="R47" s="344"/>
      <c r="S47" s="352" t="str">
        <f>IF(DATOS!O58=DATOS!$Q$21,DATOS!I58," -- ")</f>
        <v xml:space="preserve"> -- </v>
      </c>
      <c r="T47" s="357" t="str">
        <f>IF(DATOS!O58=DATOS!$Q$21,DATOS!J58," -- ")</f>
        <v xml:space="preserve"> -- </v>
      </c>
      <c r="U47" s="357" t="str">
        <f>IF(DATOS!O58=DATOS!$Q$21,DATOS!K58," -- ")</f>
        <v xml:space="preserve"> -- </v>
      </c>
      <c r="V47" s="325"/>
      <c r="W47" s="390" t="str">
        <f>IF(DATOS!O58=DATOS!$Q$22,DATOS!E58," -- ")</f>
        <v xml:space="preserve"> -- </v>
      </c>
      <c r="X47" s="388" t="str">
        <f>IF(DATOS!O58=DATOS!$Q$22,DATOS!H58," -- ")</f>
        <v xml:space="preserve"> -- </v>
      </c>
      <c r="Y47" s="325"/>
      <c r="Z47" s="391" t="str">
        <f>IF(DATOS!O58=DATOS!$Q$22,DATOS!I58," -- ")</f>
        <v xml:space="preserve"> -- </v>
      </c>
      <c r="AA47" s="391" t="str">
        <f>IF(DATOS!O58=DATOS!$Q$22,DATOS!J58," -- ")</f>
        <v xml:space="preserve"> -- </v>
      </c>
      <c r="AB47" s="391" t="str">
        <f>IF(DATOS!O58=DATOS!$Q$22,DATOS!K58," -- ")</f>
        <v xml:space="preserve"> -- </v>
      </c>
      <c r="AC47" s="224"/>
      <c r="AD47" s="225"/>
      <c r="AE47" s="225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  <c r="AP47" s="225"/>
      <c r="AQ47" s="225"/>
      <c r="AR47" s="225"/>
      <c r="AS47" s="225"/>
      <c r="AT47" s="225"/>
      <c r="AU47" s="225"/>
      <c r="AV47" s="225"/>
    </row>
    <row r="48" spans="2:48" ht="12.75" hidden="1" customHeight="1" x14ac:dyDescent="0.25">
      <c r="B48" s="1"/>
      <c r="C48" s="217"/>
      <c r="D48" s="339">
        <v>39</v>
      </c>
      <c r="E48" s="351" t="str">
        <f>IF(DATOS!O59=DATOS!$Q$21,DATOS!E59,"--")</f>
        <v>--</v>
      </c>
      <c r="F48" s="241"/>
      <c r="G48" s="341">
        <f>IF(DATOS!O59=DATOS!$Q$21,DATOS!F59,0)</f>
        <v>0</v>
      </c>
      <c r="H48" s="342">
        <f>IF(DATOS!O59=DATOS!$Q$21,DATOS!G59,0)</f>
        <v>0</v>
      </c>
      <c r="I48" s="342">
        <f t="shared" si="1"/>
        <v>0</v>
      </c>
      <c r="J48" s="241"/>
      <c r="K48" s="341">
        <f t="shared" si="2"/>
        <v>0</v>
      </c>
      <c r="L48" s="343">
        <f t="shared" si="3"/>
        <v>0</v>
      </c>
      <c r="M48" s="342">
        <f t="shared" si="4"/>
        <v>0</v>
      </c>
      <c r="N48" s="241"/>
      <c r="O48" s="341">
        <f t="shared" si="5"/>
        <v>0</v>
      </c>
      <c r="P48" s="343">
        <f t="shared" si="6"/>
        <v>0</v>
      </c>
      <c r="Q48" s="343">
        <f t="shared" si="0"/>
        <v>0</v>
      </c>
      <c r="R48" s="344"/>
      <c r="S48" s="352" t="str">
        <f>IF(DATOS!O59=DATOS!$Q$21,DATOS!I59," -- ")</f>
        <v xml:space="preserve"> -- </v>
      </c>
      <c r="T48" s="357" t="str">
        <f>IF(DATOS!O59=DATOS!$Q$21,DATOS!J59," -- ")</f>
        <v xml:space="preserve"> -- </v>
      </c>
      <c r="U48" s="357" t="str">
        <f>IF(DATOS!O59=DATOS!$Q$21,DATOS!K59," -- ")</f>
        <v xml:space="preserve"> -- </v>
      </c>
      <c r="V48" s="325"/>
      <c r="W48" s="390" t="str">
        <f>IF(DATOS!O59=DATOS!$Q$22,DATOS!E59," -- ")</f>
        <v xml:space="preserve"> -- </v>
      </c>
      <c r="X48" s="388" t="str">
        <f>IF(DATOS!O59=DATOS!$Q$22,DATOS!H59," -- ")</f>
        <v xml:space="preserve"> -- </v>
      </c>
      <c r="Y48" s="325"/>
      <c r="Z48" s="391" t="str">
        <f>IF(DATOS!O59=DATOS!$Q$22,DATOS!I59," -- ")</f>
        <v xml:space="preserve"> -- </v>
      </c>
      <c r="AA48" s="391" t="str">
        <f>IF(DATOS!O59=DATOS!$Q$22,DATOS!J59," -- ")</f>
        <v xml:space="preserve"> -- </v>
      </c>
      <c r="AB48" s="391" t="str">
        <f>IF(DATOS!O59=DATOS!$Q$22,DATOS!K59," -- ")</f>
        <v xml:space="preserve"> -- </v>
      </c>
      <c r="AC48" s="224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5"/>
      <c r="AT48" s="225"/>
      <c r="AU48" s="225"/>
      <c r="AV48" s="225"/>
    </row>
    <row r="49" spans="2:48" ht="12.75" hidden="1" customHeight="1" x14ac:dyDescent="0.25">
      <c r="B49" s="1"/>
      <c r="C49" s="217"/>
      <c r="D49" s="339">
        <v>40</v>
      </c>
      <c r="E49" s="351" t="str">
        <f>IF(DATOS!O60=DATOS!$Q$21,DATOS!E60,"--")</f>
        <v>--</v>
      </c>
      <c r="F49" s="241"/>
      <c r="G49" s="341">
        <f>IF(DATOS!O60=DATOS!$Q$21,DATOS!F60,0)</f>
        <v>0</v>
      </c>
      <c r="H49" s="342">
        <f>IF(DATOS!O60=DATOS!$Q$21,DATOS!G60,0)</f>
        <v>0</v>
      </c>
      <c r="I49" s="342">
        <f t="shared" si="1"/>
        <v>0</v>
      </c>
      <c r="J49" s="241"/>
      <c r="K49" s="341">
        <f t="shared" si="2"/>
        <v>0</v>
      </c>
      <c r="L49" s="343">
        <f t="shared" si="3"/>
        <v>0</v>
      </c>
      <c r="M49" s="342">
        <f t="shared" si="4"/>
        <v>0</v>
      </c>
      <c r="N49" s="241"/>
      <c r="O49" s="341">
        <f t="shared" si="5"/>
        <v>0</v>
      </c>
      <c r="P49" s="343">
        <f t="shared" si="6"/>
        <v>0</v>
      </c>
      <c r="Q49" s="343">
        <f t="shared" si="0"/>
        <v>0</v>
      </c>
      <c r="R49" s="344"/>
      <c r="S49" s="352" t="str">
        <f>IF(DATOS!O60=DATOS!$Q$21,DATOS!I60," -- ")</f>
        <v xml:space="preserve"> -- </v>
      </c>
      <c r="T49" s="357" t="str">
        <f>IF(DATOS!O60=DATOS!$Q$21,DATOS!J60," -- ")</f>
        <v xml:space="preserve"> -- </v>
      </c>
      <c r="U49" s="357" t="str">
        <f>IF(DATOS!O60=DATOS!$Q$21,DATOS!K60," -- ")</f>
        <v xml:space="preserve"> -- </v>
      </c>
      <c r="V49" s="325"/>
      <c r="W49" s="390" t="str">
        <f>IF(DATOS!O60=DATOS!$Q$22,DATOS!E60," -- ")</f>
        <v xml:space="preserve"> -- </v>
      </c>
      <c r="X49" s="388" t="str">
        <f>IF(DATOS!O60=DATOS!$Q$22,DATOS!H60," -- ")</f>
        <v xml:space="preserve"> -- </v>
      </c>
      <c r="Y49" s="325"/>
      <c r="Z49" s="391" t="str">
        <f>IF(DATOS!O60=DATOS!$Q$22,DATOS!I60," -- ")</f>
        <v xml:space="preserve"> -- </v>
      </c>
      <c r="AA49" s="391" t="str">
        <f>IF(DATOS!O60=DATOS!$Q$22,DATOS!J60," -- ")</f>
        <v xml:space="preserve"> -- </v>
      </c>
      <c r="AB49" s="391" t="str">
        <f>IF(DATOS!O60=DATOS!$Q$22,DATOS!K60," -- ")</f>
        <v xml:space="preserve"> -- </v>
      </c>
      <c r="AC49" s="224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  <c r="AP49" s="225"/>
      <c r="AQ49" s="225"/>
      <c r="AR49" s="225"/>
      <c r="AS49" s="225"/>
      <c r="AT49" s="225"/>
      <c r="AU49" s="225"/>
      <c r="AV49" s="225"/>
    </row>
    <row r="50" spans="2:48" ht="12.75" hidden="1" customHeight="1" x14ac:dyDescent="0.25">
      <c r="B50" s="1"/>
      <c r="C50" s="217"/>
      <c r="D50" s="339">
        <v>41</v>
      </c>
      <c r="E50" s="351" t="str">
        <f>IF(DATOS!O61=DATOS!$Q$21,DATOS!E61,"--")</f>
        <v>--</v>
      </c>
      <c r="F50" s="241"/>
      <c r="G50" s="341">
        <f>IF(DATOS!O61=DATOS!$Q$21,DATOS!F61,0)</f>
        <v>0</v>
      </c>
      <c r="H50" s="342">
        <f>IF(DATOS!O61=DATOS!$Q$21,DATOS!G61,0)</f>
        <v>0</v>
      </c>
      <c r="I50" s="342">
        <f t="shared" si="1"/>
        <v>0</v>
      </c>
      <c r="J50" s="241"/>
      <c r="K50" s="341">
        <f t="shared" si="2"/>
        <v>0</v>
      </c>
      <c r="L50" s="343">
        <f t="shared" si="3"/>
        <v>0</v>
      </c>
      <c r="M50" s="342">
        <f t="shared" si="4"/>
        <v>0</v>
      </c>
      <c r="N50" s="241"/>
      <c r="O50" s="341">
        <f t="shared" si="5"/>
        <v>0</v>
      </c>
      <c r="P50" s="343">
        <f t="shared" si="6"/>
        <v>0</v>
      </c>
      <c r="Q50" s="343">
        <f t="shared" si="0"/>
        <v>0</v>
      </c>
      <c r="R50" s="344"/>
      <c r="S50" s="352" t="str">
        <f>IF(DATOS!O61=DATOS!$Q$21,DATOS!I61," -- ")</f>
        <v xml:space="preserve"> -- </v>
      </c>
      <c r="T50" s="357" t="str">
        <f>IF(DATOS!O61=DATOS!$Q$21,DATOS!J61," -- ")</f>
        <v xml:space="preserve"> -- </v>
      </c>
      <c r="U50" s="357" t="str">
        <f>IF(DATOS!O61=DATOS!$Q$21,DATOS!K61," -- ")</f>
        <v xml:space="preserve"> -- </v>
      </c>
      <c r="V50" s="325"/>
      <c r="W50" s="390" t="str">
        <f>IF(DATOS!O61=DATOS!$Q$22,DATOS!E61," -- ")</f>
        <v xml:space="preserve"> -- </v>
      </c>
      <c r="X50" s="388" t="str">
        <f>IF(DATOS!O61=DATOS!$Q$22,DATOS!H61," -- ")</f>
        <v xml:space="preserve"> -- </v>
      </c>
      <c r="Y50" s="325"/>
      <c r="Z50" s="391" t="str">
        <f>IF(DATOS!O61=DATOS!$Q$22,DATOS!I61," -- ")</f>
        <v xml:space="preserve"> -- </v>
      </c>
      <c r="AA50" s="391" t="str">
        <f>IF(DATOS!O61=DATOS!$Q$22,DATOS!J61," -- ")</f>
        <v xml:space="preserve"> -- </v>
      </c>
      <c r="AB50" s="391" t="str">
        <f>IF(DATOS!O61=DATOS!$Q$22,DATOS!K61," -- ")</f>
        <v xml:space="preserve"> -- </v>
      </c>
      <c r="AC50" s="224"/>
      <c r="AD50" s="225"/>
      <c r="AE50" s="225"/>
      <c r="AF50" s="225"/>
      <c r="AG50" s="225"/>
      <c r="AH50" s="225"/>
      <c r="AI50" s="225"/>
      <c r="AJ50" s="225"/>
      <c r="AK50" s="225"/>
      <c r="AL50" s="225"/>
      <c r="AM50" s="225"/>
      <c r="AN50" s="225"/>
      <c r="AO50" s="225"/>
      <c r="AP50" s="225"/>
      <c r="AQ50" s="225"/>
      <c r="AR50" s="225"/>
      <c r="AS50" s="225"/>
      <c r="AT50" s="225"/>
      <c r="AU50" s="225"/>
      <c r="AV50" s="225"/>
    </row>
    <row r="51" spans="2:48" ht="12.75" hidden="1" customHeight="1" x14ac:dyDescent="0.25">
      <c r="B51" s="1"/>
      <c r="C51" s="217"/>
      <c r="D51" s="339">
        <v>42</v>
      </c>
      <c r="E51" s="351" t="str">
        <f>IF(DATOS!O62=DATOS!$Q$21,DATOS!E62,"--")</f>
        <v>--</v>
      </c>
      <c r="F51" s="241"/>
      <c r="G51" s="341">
        <f>IF(DATOS!O62=DATOS!$Q$21,DATOS!F62,0)</f>
        <v>0</v>
      </c>
      <c r="H51" s="342">
        <f>IF(DATOS!O62=DATOS!$Q$21,DATOS!G62,0)</f>
        <v>0</v>
      </c>
      <c r="I51" s="342">
        <f t="shared" si="1"/>
        <v>0</v>
      </c>
      <c r="J51" s="241"/>
      <c r="K51" s="341">
        <f t="shared" si="2"/>
        <v>0</v>
      </c>
      <c r="L51" s="343">
        <f t="shared" si="3"/>
        <v>0</v>
      </c>
      <c r="M51" s="342">
        <f t="shared" si="4"/>
        <v>0</v>
      </c>
      <c r="N51" s="241"/>
      <c r="O51" s="341">
        <f t="shared" si="5"/>
        <v>0</v>
      </c>
      <c r="P51" s="343">
        <f t="shared" si="6"/>
        <v>0</v>
      </c>
      <c r="Q51" s="343">
        <f t="shared" si="0"/>
        <v>0</v>
      </c>
      <c r="R51" s="344"/>
      <c r="S51" s="352" t="str">
        <f>IF(DATOS!O62=DATOS!$Q$21,DATOS!I62," -- ")</f>
        <v xml:space="preserve"> -- </v>
      </c>
      <c r="T51" s="357" t="str">
        <f>IF(DATOS!O62=DATOS!$Q$21,DATOS!J62," -- ")</f>
        <v xml:space="preserve"> -- </v>
      </c>
      <c r="U51" s="357" t="str">
        <f>IF(DATOS!O62=DATOS!$Q$21,DATOS!K62," -- ")</f>
        <v xml:space="preserve"> -- </v>
      </c>
      <c r="V51" s="325"/>
      <c r="W51" s="390" t="str">
        <f>IF(DATOS!O62=DATOS!$Q$22,DATOS!E62," -- ")</f>
        <v xml:space="preserve"> -- </v>
      </c>
      <c r="X51" s="388" t="str">
        <f>IF(DATOS!O62=DATOS!$Q$22,DATOS!H62," -- ")</f>
        <v xml:space="preserve"> -- </v>
      </c>
      <c r="Y51" s="325"/>
      <c r="Z51" s="391" t="str">
        <f>IF(DATOS!O62=DATOS!$Q$22,DATOS!I62," -- ")</f>
        <v xml:space="preserve"> -- </v>
      </c>
      <c r="AA51" s="391" t="str">
        <f>IF(DATOS!O62=DATOS!$Q$22,DATOS!J62," -- ")</f>
        <v xml:space="preserve"> -- </v>
      </c>
      <c r="AB51" s="391" t="str">
        <f>IF(DATOS!O62=DATOS!$Q$22,DATOS!K62," -- ")</f>
        <v xml:space="preserve"> -- </v>
      </c>
      <c r="AC51" s="224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225"/>
      <c r="AQ51" s="225"/>
      <c r="AR51" s="225"/>
      <c r="AS51" s="225"/>
      <c r="AT51" s="225"/>
      <c r="AU51" s="225"/>
      <c r="AV51" s="225"/>
    </row>
    <row r="52" spans="2:48" ht="12.75" hidden="1" customHeight="1" x14ac:dyDescent="0.25">
      <c r="B52" s="1"/>
      <c r="C52" s="217"/>
      <c r="D52" s="339">
        <v>43</v>
      </c>
      <c r="E52" s="351" t="str">
        <f>IF(DATOS!O63=DATOS!$Q$21,DATOS!E63,"--")</f>
        <v>--</v>
      </c>
      <c r="F52" s="241"/>
      <c r="G52" s="341">
        <f>IF(DATOS!O63=DATOS!$Q$21,DATOS!F63,0)</f>
        <v>0</v>
      </c>
      <c r="H52" s="342">
        <f>IF(DATOS!O63=DATOS!$Q$21,DATOS!G63,0)</f>
        <v>0</v>
      </c>
      <c r="I52" s="342">
        <f t="shared" si="1"/>
        <v>0</v>
      </c>
      <c r="J52" s="241"/>
      <c r="K52" s="341">
        <f t="shared" si="2"/>
        <v>0</v>
      </c>
      <c r="L52" s="343">
        <f t="shared" si="3"/>
        <v>0</v>
      </c>
      <c r="M52" s="342">
        <f t="shared" si="4"/>
        <v>0</v>
      </c>
      <c r="N52" s="241"/>
      <c r="O52" s="341">
        <f t="shared" si="5"/>
        <v>0</v>
      </c>
      <c r="P52" s="343">
        <f t="shared" si="6"/>
        <v>0</v>
      </c>
      <c r="Q52" s="343">
        <f t="shared" si="0"/>
        <v>0</v>
      </c>
      <c r="R52" s="344"/>
      <c r="S52" s="352" t="str">
        <f>IF(DATOS!O63=DATOS!$Q$21,DATOS!I63," -- ")</f>
        <v xml:space="preserve"> -- </v>
      </c>
      <c r="T52" s="357" t="str">
        <f>IF(DATOS!O63=DATOS!$Q$21,DATOS!J63," -- ")</f>
        <v xml:space="preserve"> -- </v>
      </c>
      <c r="U52" s="357" t="str">
        <f>IF(DATOS!O63=DATOS!$Q$21,DATOS!K63," -- ")</f>
        <v xml:space="preserve"> -- </v>
      </c>
      <c r="V52" s="325"/>
      <c r="W52" s="390" t="str">
        <f>IF(DATOS!O63=DATOS!$Q$22,DATOS!E63," -- ")</f>
        <v xml:space="preserve"> -- </v>
      </c>
      <c r="X52" s="388" t="str">
        <f>IF(DATOS!O63=DATOS!$Q$22,DATOS!H63," -- ")</f>
        <v xml:space="preserve"> -- </v>
      </c>
      <c r="Y52" s="325"/>
      <c r="Z52" s="391" t="str">
        <f>IF(DATOS!O63=DATOS!$Q$22,DATOS!I63," -- ")</f>
        <v xml:space="preserve"> -- </v>
      </c>
      <c r="AA52" s="391" t="str">
        <f>IF(DATOS!O63=DATOS!$Q$22,DATOS!J63," -- ")</f>
        <v xml:space="preserve"> -- </v>
      </c>
      <c r="AB52" s="391" t="str">
        <f>IF(DATOS!O63=DATOS!$Q$22,DATOS!K63," -- ")</f>
        <v xml:space="preserve"> -- </v>
      </c>
      <c r="AC52" s="224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</row>
    <row r="53" spans="2:48" ht="12.75" hidden="1" customHeight="1" x14ac:dyDescent="0.25">
      <c r="B53" s="1"/>
      <c r="C53" s="217"/>
      <c r="D53" s="339">
        <v>44</v>
      </c>
      <c r="E53" s="351" t="str">
        <f>IF(DATOS!O64=DATOS!$Q$21,DATOS!E64,"--")</f>
        <v>--</v>
      </c>
      <c r="F53" s="241"/>
      <c r="G53" s="341">
        <f>IF(DATOS!O64=DATOS!$Q$21,DATOS!F64,0)</f>
        <v>0</v>
      </c>
      <c r="H53" s="342">
        <f>IF(DATOS!O64=DATOS!$Q$21,DATOS!G64,0)</f>
        <v>0</v>
      </c>
      <c r="I53" s="342">
        <f t="shared" si="1"/>
        <v>0</v>
      </c>
      <c r="J53" s="241"/>
      <c r="K53" s="341">
        <f t="shared" si="2"/>
        <v>0</v>
      </c>
      <c r="L53" s="343">
        <f t="shared" si="3"/>
        <v>0</v>
      </c>
      <c r="M53" s="342">
        <f t="shared" si="4"/>
        <v>0</v>
      </c>
      <c r="N53" s="241"/>
      <c r="O53" s="341">
        <f t="shared" si="5"/>
        <v>0</v>
      </c>
      <c r="P53" s="343">
        <f t="shared" si="6"/>
        <v>0</v>
      </c>
      <c r="Q53" s="343">
        <f t="shared" si="0"/>
        <v>0</v>
      </c>
      <c r="R53" s="344"/>
      <c r="S53" s="352" t="str">
        <f>IF(DATOS!O64=DATOS!$Q$21,DATOS!I64," -- ")</f>
        <v xml:space="preserve"> -- </v>
      </c>
      <c r="T53" s="357" t="str">
        <f>IF(DATOS!O64=DATOS!$Q$21,DATOS!J64," -- ")</f>
        <v xml:space="preserve"> -- </v>
      </c>
      <c r="U53" s="357" t="str">
        <f>IF(DATOS!O64=DATOS!$Q$21,DATOS!K64," -- ")</f>
        <v xml:space="preserve"> -- </v>
      </c>
      <c r="V53" s="325"/>
      <c r="W53" s="390" t="str">
        <f>IF(DATOS!O64=DATOS!$Q$22,DATOS!E64," -- ")</f>
        <v xml:space="preserve"> -- </v>
      </c>
      <c r="X53" s="388" t="str">
        <f>IF(DATOS!O64=DATOS!$Q$22,DATOS!H64," -- ")</f>
        <v xml:space="preserve"> -- </v>
      </c>
      <c r="Y53" s="325"/>
      <c r="Z53" s="391" t="str">
        <f>IF(DATOS!O64=DATOS!$Q$22,DATOS!I64," -- ")</f>
        <v xml:space="preserve"> -- </v>
      </c>
      <c r="AA53" s="391" t="str">
        <f>IF(DATOS!O64=DATOS!$Q$22,DATOS!J64," -- ")</f>
        <v xml:space="preserve"> -- </v>
      </c>
      <c r="AB53" s="391" t="str">
        <f>IF(DATOS!O64=DATOS!$Q$22,DATOS!K64," -- ")</f>
        <v xml:space="preserve"> -- </v>
      </c>
      <c r="AC53" s="224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225"/>
      <c r="AQ53" s="225"/>
      <c r="AR53" s="225"/>
      <c r="AS53" s="225"/>
      <c r="AT53" s="225"/>
      <c r="AU53" s="225"/>
      <c r="AV53" s="225"/>
    </row>
    <row r="54" spans="2:48" ht="12.75" hidden="1" customHeight="1" x14ac:dyDescent="0.25">
      <c r="B54" s="1"/>
      <c r="C54" s="217"/>
      <c r="D54" s="339">
        <v>45</v>
      </c>
      <c r="E54" s="351" t="str">
        <f>IF(DATOS!O65=DATOS!$Q$21,DATOS!E65,"--")</f>
        <v>--</v>
      </c>
      <c r="F54" s="241"/>
      <c r="G54" s="341">
        <f>IF(DATOS!O65=DATOS!$Q$21,DATOS!F65,0)</f>
        <v>0</v>
      </c>
      <c r="H54" s="342">
        <f>IF(DATOS!O65=DATOS!$Q$21,DATOS!G65,0)</f>
        <v>0</v>
      </c>
      <c r="I54" s="342">
        <f t="shared" si="1"/>
        <v>0</v>
      </c>
      <c r="J54" s="241"/>
      <c r="K54" s="341">
        <f t="shared" si="2"/>
        <v>0</v>
      </c>
      <c r="L54" s="343">
        <f t="shared" si="3"/>
        <v>0</v>
      </c>
      <c r="M54" s="342">
        <f t="shared" si="4"/>
        <v>0</v>
      </c>
      <c r="N54" s="241"/>
      <c r="O54" s="341">
        <f t="shared" si="5"/>
        <v>0</v>
      </c>
      <c r="P54" s="343">
        <f t="shared" si="6"/>
        <v>0</v>
      </c>
      <c r="Q54" s="343">
        <f t="shared" si="0"/>
        <v>0</v>
      </c>
      <c r="R54" s="344"/>
      <c r="S54" s="352" t="str">
        <f>IF(DATOS!O65=DATOS!$Q$21,DATOS!I65," -- ")</f>
        <v xml:space="preserve"> -- </v>
      </c>
      <c r="T54" s="357" t="str">
        <f>IF(DATOS!O65=DATOS!$Q$21,DATOS!J65," -- ")</f>
        <v xml:space="preserve"> -- </v>
      </c>
      <c r="U54" s="357" t="str">
        <f>IF(DATOS!O65=DATOS!$Q$21,DATOS!K65," -- ")</f>
        <v xml:space="preserve"> -- </v>
      </c>
      <c r="V54" s="325"/>
      <c r="W54" s="390" t="str">
        <f>IF(DATOS!O65=DATOS!$Q$22,DATOS!E65," -- ")</f>
        <v xml:space="preserve"> -- </v>
      </c>
      <c r="X54" s="388" t="str">
        <f>IF(DATOS!O65=DATOS!$Q$22,DATOS!H65," -- ")</f>
        <v xml:space="preserve"> -- </v>
      </c>
      <c r="Y54" s="325"/>
      <c r="Z54" s="391" t="str">
        <f>IF(DATOS!O65=DATOS!$Q$22,DATOS!I65," -- ")</f>
        <v xml:space="preserve"> -- </v>
      </c>
      <c r="AA54" s="391" t="str">
        <f>IF(DATOS!O65=DATOS!$Q$22,DATOS!J65," -- ")</f>
        <v xml:space="preserve"> -- </v>
      </c>
      <c r="AB54" s="391" t="str">
        <f>IF(DATOS!O65=DATOS!$Q$22,DATOS!K65," -- ")</f>
        <v xml:space="preserve"> -- </v>
      </c>
      <c r="AC54" s="224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  <c r="AP54" s="225"/>
      <c r="AQ54" s="225"/>
      <c r="AR54" s="225"/>
      <c r="AS54" s="225"/>
      <c r="AT54" s="225"/>
      <c r="AU54" s="225"/>
      <c r="AV54" s="225"/>
    </row>
    <row r="55" spans="2:48" ht="12.75" hidden="1" customHeight="1" x14ac:dyDescent="0.25">
      <c r="B55" s="1"/>
      <c r="C55" s="217"/>
      <c r="D55" s="339">
        <v>46</v>
      </c>
      <c r="E55" s="351" t="str">
        <f>IF(DATOS!O66=DATOS!$Q$21,DATOS!E66,"--")</f>
        <v>--</v>
      </c>
      <c r="F55" s="241"/>
      <c r="G55" s="341">
        <f>IF(DATOS!O66=DATOS!$Q$21,DATOS!F66,0)</f>
        <v>0</v>
      </c>
      <c r="H55" s="342">
        <f>IF(DATOS!O66=DATOS!$Q$21,DATOS!G66,0)</f>
        <v>0</v>
      </c>
      <c r="I55" s="342">
        <f t="shared" si="1"/>
        <v>0</v>
      </c>
      <c r="J55" s="241"/>
      <c r="K55" s="341">
        <f t="shared" si="2"/>
        <v>0</v>
      </c>
      <c r="L55" s="343">
        <f t="shared" si="3"/>
        <v>0</v>
      </c>
      <c r="M55" s="342">
        <f t="shared" si="4"/>
        <v>0</v>
      </c>
      <c r="N55" s="241"/>
      <c r="O55" s="341">
        <f t="shared" si="5"/>
        <v>0</v>
      </c>
      <c r="P55" s="343">
        <f t="shared" si="6"/>
        <v>0</v>
      </c>
      <c r="Q55" s="343">
        <f t="shared" si="0"/>
        <v>0</v>
      </c>
      <c r="R55" s="344"/>
      <c r="S55" s="352" t="str">
        <f>IF(DATOS!O66=DATOS!$Q$21,DATOS!I66," -- ")</f>
        <v xml:space="preserve"> -- </v>
      </c>
      <c r="T55" s="357" t="str">
        <f>IF(DATOS!O66=DATOS!$Q$21,DATOS!J66," -- ")</f>
        <v xml:space="preserve"> -- </v>
      </c>
      <c r="U55" s="357" t="str">
        <f>IF(DATOS!O66=DATOS!$Q$21,DATOS!K66," -- ")</f>
        <v xml:space="preserve"> -- </v>
      </c>
      <c r="V55" s="325"/>
      <c r="W55" s="390" t="str">
        <f>IF(DATOS!O66=DATOS!$Q$22,DATOS!E66," -- ")</f>
        <v xml:space="preserve"> -- </v>
      </c>
      <c r="X55" s="388" t="str">
        <f>IF(DATOS!O66=DATOS!$Q$22,DATOS!H66," -- ")</f>
        <v xml:space="preserve"> -- </v>
      </c>
      <c r="Y55" s="325"/>
      <c r="Z55" s="391" t="str">
        <f>IF(DATOS!O66=DATOS!$Q$22,DATOS!I66," -- ")</f>
        <v xml:space="preserve"> -- </v>
      </c>
      <c r="AA55" s="391" t="str">
        <f>IF(DATOS!O66=DATOS!$Q$22,DATOS!J66," -- ")</f>
        <v xml:space="preserve"> -- </v>
      </c>
      <c r="AB55" s="391" t="str">
        <f>IF(DATOS!O66=DATOS!$Q$22,DATOS!K66," -- ")</f>
        <v xml:space="preserve"> -- </v>
      </c>
      <c r="AC55" s="224"/>
      <c r="AD55" s="225"/>
      <c r="AE55" s="225"/>
      <c r="AF55" s="225"/>
      <c r="AG55" s="225"/>
      <c r="AH55" s="225"/>
      <c r="AI55" s="225"/>
      <c r="AJ55" s="225"/>
      <c r="AK55" s="225"/>
      <c r="AL55" s="225"/>
      <c r="AM55" s="225"/>
      <c r="AN55" s="225"/>
      <c r="AO55" s="225"/>
      <c r="AP55" s="225"/>
      <c r="AQ55" s="225"/>
      <c r="AR55" s="225"/>
      <c r="AS55" s="225"/>
      <c r="AT55" s="225"/>
      <c r="AU55" s="225"/>
      <c r="AV55" s="225"/>
    </row>
    <row r="56" spans="2:48" ht="12.75" hidden="1" customHeight="1" x14ac:dyDescent="0.25">
      <c r="B56" s="1"/>
      <c r="C56" s="217"/>
      <c r="D56" s="339">
        <v>47</v>
      </c>
      <c r="E56" s="351" t="str">
        <f>IF(DATOS!O67=DATOS!$Q$21,DATOS!E67,"--")</f>
        <v>--</v>
      </c>
      <c r="F56" s="241"/>
      <c r="G56" s="341">
        <f>IF(DATOS!O67=DATOS!$Q$21,DATOS!F67,0)</f>
        <v>0</v>
      </c>
      <c r="H56" s="342">
        <f>IF(DATOS!O67=DATOS!$Q$21,DATOS!G67,0)</f>
        <v>0</v>
      </c>
      <c r="I56" s="342">
        <f t="shared" si="1"/>
        <v>0</v>
      </c>
      <c r="J56" s="241"/>
      <c r="K56" s="341">
        <f t="shared" si="2"/>
        <v>0</v>
      </c>
      <c r="L56" s="343">
        <f t="shared" si="3"/>
        <v>0</v>
      </c>
      <c r="M56" s="342">
        <f t="shared" si="4"/>
        <v>0</v>
      </c>
      <c r="N56" s="241"/>
      <c r="O56" s="341">
        <f t="shared" si="5"/>
        <v>0</v>
      </c>
      <c r="P56" s="343">
        <f t="shared" si="6"/>
        <v>0</v>
      </c>
      <c r="Q56" s="343">
        <f t="shared" si="0"/>
        <v>0</v>
      </c>
      <c r="R56" s="344"/>
      <c r="S56" s="352" t="str">
        <f>IF(DATOS!O67=DATOS!$Q$21,DATOS!I67," -- ")</f>
        <v xml:space="preserve"> -- </v>
      </c>
      <c r="T56" s="357" t="str">
        <f>IF(DATOS!O67=DATOS!$Q$21,DATOS!J67," -- ")</f>
        <v xml:space="preserve"> -- </v>
      </c>
      <c r="U56" s="357" t="str">
        <f>IF(DATOS!O67=DATOS!$Q$21,DATOS!K67," -- ")</f>
        <v xml:space="preserve"> -- </v>
      </c>
      <c r="V56" s="325"/>
      <c r="W56" s="390" t="str">
        <f>IF(DATOS!O67=DATOS!$Q$22,DATOS!E67," -- ")</f>
        <v xml:space="preserve"> -- </v>
      </c>
      <c r="X56" s="388" t="str">
        <f>IF(DATOS!O67=DATOS!$Q$22,DATOS!H67," -- ")</f>
        <v xml:space="preserve"> -- </v>
      </c>
      <c r="Y56" s="325"/>
      <c r="Z56" s="391" t="str">
        <f>IF(DATOS!O67=DATOS!$Q$22,DATOS!I67," -- ")</f>
        <v xml:space="preserve"> -- </v>
      </c>
      <c r="AA56" s="391" t="str">
        <f>IF(DATOS!O67=DATOS!$Q$22,DATOS!J67," -- ")</f>
        <v xml:space="preserve"> -- </v>
      </c>
      <c r="AB56" s="391" t="str">
        <f>IF(DATOS!O67=DATOS!$Q$22,DATOS!K67," -- ")</f>
        <v xml:space="preserve"> -- </v>
      </c>
      <c r="AC56" s="224"/>
      <c r="AD56" s="225"/>
      <c r="AE56" s="225"/>
      <c r="AF56" s="225"/>
      <c r="AG56" s="225"/>
      <c r="AH56" s="225"/>
      <c r="AI56" s="225"/>
      <c r="AJ56" s="225"/>
      <c r="AK56" s="225"/>
      <c r="AL56" s="225"/>
      <c r="AM56" s="225"/>
      <c r="AN56" s="225"/>
      <c r="AO56" s="225"/>
      <c r="AP56" s="225"/>
      <c r="AQ56" s="225"/>
      <c r="AR56" s="225"/>
      <c r="AS56" s="225"/>
      <c r="AT56" s="225"/>
      <c r="AU56" s="225"/>
      <c r="AV56" s="225"/>
    </row>
    <row r="57" spans="2:48" ht="12.75" hidden="1" customHeight="1" x14ac:dyDescent="0.25">
      <c r="B57" s="1"/>
      <c r="C57" s="217"/>
      <c r="D57" s="339">
        <v>48</v>
      </c>
      <c r="E57" s="351" t="str">
        <f>IF(DATOS!O68=DATOS!$Q$21,DATOS!E68,"--")</f>
        <v>--</v>
      </c>
      <c r="F57" s="241"/>
      <c r="G57" s="341">
        <f>IF(DATOS!O68=DATOS!$Q$21,DATOS!F68,0)</f>
        <v>0</v>
      </c>
      <c r="H57" s="342">
        <f>IF(DATOS!O68=DATOS!$Q$21,DATOS!G68,0)</f>
        <v>0</v>
      </c>
      <c r="I57" s="342">
        <f t="shared" si="1"/>
        <v>0</v>
      </c>
      <c r="J57" s="241"/>
      <c r="K57" s="341">
        <f t="shared" si="2"/>
        <v>0</v>
      </c>
      <c r="L57" s="343">
        <f t="shared" si="3"/>
        <v>0</v>
      </c>
      <c r="M57" s="342">
        <f t="shared" si="4"/>
        <v>0</v>
      </c>
      <c r="N57" s="241"/>
      <c r="O57" s="341">
        <f t="shared" si="5"/>
        <v>0</v>
      </c>
      <c r="P57" s="343">
        <f t="shared" si="6"/>
        <v>0</v>
      </c>
      <c r="Q57" s="343">
        <f t="shared" si="0"/>
        <v>0</v>
      </c>
      <c r="R57" s="344"/>
      <c r="S57" s="352" t="str">
        <f>IF(DATOS!O68=DATOS!$Q$21,DATOS!I68," -- ")</f>
        <v xml:space="preserve"> -- </v>
      </c>
      <c r="T57" s="357" t="str">
        <f>IF(DATOS!O68=DATOS!$Q$21,DATOS!J68," -- ")</f>
        <v xml:space="preserve"> -- </v>
      </c>
      <c r="U57" s="357" t="str">
        <f>IF(DATOS!O68=DATOS!$Q$21,DATOS!K68," -- ")</f>
        <v xml:space="preserve"> -- </v>
      </c>
      <c r="V57" s="325"/>
      <c r="W57" s="390" t="str">
        <f>IF(DATOS!O68=DATOS!$Q$22,DATOS!E68," -- ")</f>
        <v xml:space="preserve"> -- </v>
      </c>
      <c r="X57" s="388" t="str">
        <f>IF(DATOS!O68=DATOS!$Q$22,DATOS!H68," -- ")</f>
        <v xml:space="preserve"> -- </v>
      </c>
      <c r="Y57" s="325"/>
      <c r="Z57" s="391" t="str">
        <f>IF(DATOS!O68=DATOS!$Q$22,DATOS!I68," -- ")</f>
        <v xml:space="preserve"> -- </v>
      </c>
      <c r="AA57" s="391" t="str">
        <f>IF(DATOS!O68=DATOS!$Q$22,DATOS!J68," -- ")</f>
        <v xml:space="preserve"> -- </v>
      </c>
      <c r="AB57" s="391" t="str">
        <f>IF(DATOS!O68=DATOS!$Q$22,DATOS!K68," -- ")</f>
        <v xml:space="preserve"> -- </v>
      </c>
      <c r="AC57" s="224"/>
      <c r="AD57" s="225"/>
      <c r="AE57" s="225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  <c r="AP57" s="225"/>
      <c r="AQ57" s="225"/>
      <c r="AR57" s="225"/>
      <c r="AS57" s="225"/>
      <c r="AT57" s="225"/>
      <c r="AU57" s="225"/>
      <c r="AV57" s="225"/>
    </row>
    <row r="58" spans="2:48" ht="12.75" hidden="1" customHeight="1" x14ac:dyDescent="0.25">
      <c r="B58" s="1"/>
      <c r="C58" s="217"/>
      <c r="D58" s="339">
        <v>49</v>
      </c>
      <c r="E58" s="351" t="str">
        <f>IF(DATOS!O69=DATOS!$Q$21,DATOS!E69,"--")</f>
        <v>--</v>
      </c>
      <c r="F58" s="241"/>
      <c r="G58" s="341">
        <f>IF(DATOS!O69=DATOS!$Q$21,DATOS!F69,0)</f>
        <v>0</v>
      </c>
      <c r="H58" s="342">
        <f>IF(DATOS!O69=DATOS!$Q$21,DATOS!G69,0)</f>
        <v>0</v>
      </c>
      <c r="I58" s="342">
        <f t="shared" si="1"/>
        <v>0</v>
      </c>
      <c r="J58" s="241"/>
      <c r="K58" s="341">
        <f t="shared" si="2"/>
        <v>0</v>
      </c>
      <c r="L58" s="343">
        <f t="shared" si="3"/>
        <v>0</v>
      </c>
      <c r="M58" s="342">
        <f t="shared" si="4"/>
        <v>0</v>
      </c>
      <c r="N58" s="241"/>
      <c r="O58" s="341">
        <f t="shared" si="5"/>
        <v>0</v>
      </c>
      <c r="P58" s="343">
        <f t="shared" si="6"/>
        <v>0</v>
      </c>
      <c r="Q58" s="343">
        <f t="shared" si="0"/>
        <v>0</v>
      </c>
      <c r="R58" s="344"/>
      <c r="S58" s="352" t="str">
        <f>IF(DATOS!O69=DATOS!$Q$21,DATOS!I69," -- ")</f>
        <v xml:space="preserve"> -- </v>
      </c>
      <c r="T58" s="357" t="str">
        <f>IF(DATOS!O69=DATOS!$Q$21,DATOS!J69," -- ")</f>
        <v xml:space="preserve"> -- </v>
      </c>
      <c r="U58" s="357" t="str">
        <f>IF(DATOS!O69=DATOS!$Q$21,DATOS!K69," -- ")</f>
        <v xml:space="preserve"> -- </v>
      </c>
      <c r="V58" s="325"/>
      <c r="W58" s="390" t="str">
        <f>IF(DATOS!O69=DATOS!$Q$22,DATOS!E69," -- ")</f>
        <v xml:space="preserve"> -- </v>
      </c>
      <c r="X58" s="388" t="str">
        <f>IF(DATOS!O69=DATOS!$Q$22,DATOS!H69," -- ")</f>
        <v xml:space="preserve"> -- </v>
      </c>
      <c r="Y58" s="325"/>
      <c r="Z58" s="391" t="str">
        <f>IF(DATOS!O69=DATOS!$Q$22,DATOS!I69," -- ")</f>
        <v xml:space="preserve"> -- </v>
      </c>
      <c r="AA58" s="391" t="str">
        <f>IF(DATOS!O69=DATOS!$Q$22,DATOS!J69," -- ")</f>
        <v xml:space="preserve"> -- </v>
      </c>
      <c r="AB58" s="391" t="str">
        <f>IF(DATOS!O69=DATOS!$Q$22,DATOS!K69," -- ")</f>
        <v xml:space="preserve"> -- </v>
      </c>
      <c r="AC58" s="224"/>
      <c r="AD58" s="225"/>
      <c r="AE58" s="225"/>
      <c r="AF58" s="225"/>
      <c r="AG58" s="225"/>
      <c r="AH58" s="225"/>
      <c r="AI58" s="225"/>
      <c r="AJ58" s="225"/>
      <c r="AK58" s="225"/>
      <c r="AL58" s="225"/>
      <c r="AM58" s="225"/>
      <c r="AN58" s="225"/>
      <c r="AO58" s="225"/>
      <c r="AP58" s="225"/>
      <c r="AQ58" s="225"/>
      <c r="AR58" s="225"/>
      <c r="AS58" s="225"/>
      <c r="AT58" s="225"/>
      <c r="AU58" s="225"/>
      <c r="AV58" s="225"/>
    </row>
    <row r="59" spans="2:48" ht="12.75" hidden="1" customHeight="1" x14ac:dyDescent="0.25">
      <c r="B59" s="1"/>
      <c r="C59" s="217"/>
      <c r="D59" s="339">
        <v>50</v>
      </c>
      <c r="E59" s="351" t="str">
        <f>IF(DATOS!O70=DATOS!$Q$21,DATOS!E70,"--")</f>
        <v>--</v>
      </c>
      <c r="F59" s="241"/>
      <c r="G59" s="341">
        <f>IF(DATOS!O70=DATOS!$Q$21,DATOS!F70,0)</f>
        <v>0</v>
      </c>
      <c r="H59" s="342">
        <f>IF(DATOS!O70=DATOS!$Q$21,DATOS!G70,0)</f>
        <v>0</v>
      </c>
      <c r="I59" s="342">
        <f t="shared" si="1"/>
        <v>0</v>
      </c>
      <c r="J59" s="241"/>
      <c r="K59" s="341">
        <f t="shared" si="2"/>
        <v>0</v>
      </c>
      <c r="L59" s="343">
        <f t="shared" si="3"/>
        <v>0</v>
      </c>
      <c r="M59" s="342">
        <f t="shared" si="4"/>
        <v>0</v>
      </c>
      <c r="N59" s="241"/>
      <c r="O59" s="341">
        <f t="shared" si="5"/>
        <v>0</v>
      </c>
      <c r="P59" s="343">
        <f t="shared" si="6"/>
        <v>0</v>
      </c>
      <c r="Q59" s="343">
        <f t="shared" si="0"/>
        <v>0</v>
      </c>
      <c r="R59" s="344"/>
      <c r="S59" s="352" t="str">
        <f>IF(DATOS!O70=DATOS!$Q$21,DATOS!I70," -- ")</f>
        <v xml:space="preserve"> -- </v>
      </c>
      <c r="T59" s="357" t="str">
        <f>IF(DATOS!O70=DATOS!$Q$21,DATOS!J70," -- ")</f>
        <v xml:space="preserve"> -- </v>
      </c>
      <c r="U59" s="357" t="str">
        <f>IF(DATOS!O70=DATOS!$Q$21,DATOS!K70," -- ")</f>
        <v xml:space="preserve"> -- </v>
      </c>
      <c r="V59" s="325"/>
      <c r="W59" s="390" t="str">
        <f>IF(DATOS!O70=DATOS!$Q$22,DATOS!E70," -- ")</f>
        <v xml:space="preserve"> -- </v>
      </c>
      <c r="X59" s="388" t="str">
        <f>IF(DATOS!O70=DATOS!$Q$22,DATOS!H70," -- ")</f>
        <v xml:space="preserve"> -- </v>
      </c>
      <c r="Y59" s="325"/>
      <c r="Z59" s="391" t="str">
        <f>IF(DATOS!O70=DATOS!$Q$22,DATOS!I70," -- ")</f>
        <v xml:space="preserve"> -- </v>
      </c>
      <c r="AA59" s="391" t="str">
        <f>IF(DATOS!O70=DATOS!$Q$22,DATOS!J70," -- ")</f>
        <v xml:space="preserve"> -- </v>
      </c>
      <c r="AB59" s="391" t="str">
        <f>IF(DATOS!O70=DATOS!$Q$22,DATOS!K70," -- ")</f>
        <v xml:space="preserve"> -- </v>
      </c>
      <c r="AC59" s="224"/>
      <c r="AD59" s="225"/>
      <c r="AE59" s="225"/>
      <c r="AF59" s="225"/>
      <c r="AG59" s="225"/>
      <c r="AH59" s="225"/>
      <c r="AI59" s="225"/>
      <c r="AJ59" s="225"/>
      <c r="AK59" s="225"/>
      <c r="AL59" s="225"/>
      <c r="AM59" s="225"/>
      <c r="AN59" s="225"/>
      <c r="AO59" s="225"/>
      <c r="AP59" s="225"/>
      <c r="AQ59" s="225"/>
      <c r="AR59" s="225"/>
      <c r="AS59" s="225"/>
      <c r="AT59" s="225"/>
      <c r="AU59" s="225"/>
      <c r="AV59" s="225"/>
    </row>
    <row r="60" spans="2:48" ht="12.75" hidden="1" customHeight="1" x14ac:dyDescent="0.25">
      <c r="B60" s="1"/>
      <c r="C60" s="217"/>
      <c r="D60" s="339">
        <v>51</v>
      </c>
      <c r="E60" s="351" t="str">
        <f>IF(DATOS!O71=DATOS!$Q$21,DATOS!E71,"--")</f>
        <v>--</v>
      </c>
      <c r="F60" s="241"/>
      <c r="G60" s="341">
        <f>IF(DATOS!O71=DATOS!$Q$21,DATOS!F71,0)</f>
        <v>0</v>
      </c>
      <c r="H60" s="342">
        <f>IF(DATOS!O71=DATOS!$Q$21,DATOS!G71,0)</f>
        <v>0</v>
      </c>
      <c r="I60" s="342">
        <f t="shared" si="1"/>
        <v>0</v>
      </c>
      <c r="J60" s="241"/>
      <c r="K60" s="341">
        <f t="shared" si="2"/>
        <v>0</v>
      </c>
      <c r="L60" s="343">
        <f t="shared" si="3"/>
        <v>0</v>
      </c>
      <c r="M60" s="342">
        <f t="shared" si="4"/>
        <v>0</v>
      </c>
      <c r="N60" s="241"/>
      <c r="O60" s="341">
        <f t="shared" si="5"/>
        <v>0</v>
      </c>
      <c r="P60" s="343">
        <f t="shared" si="6"/>
        <v>0</v>
      </c>
      <c r="Q60" s="343">
        <f t="shared" si="0"/>
        <v>0</v>
      </c>
      <c r="R60" s="344"/>
      <c r="S60" s="352" t="str">
        <f>IF(DATOS!O71=DATOS!$Q$21,DATOS!I71," -- ")</f>
        <v xml:space="preserve"> -- </v>
      </c>
      <c r="T60" s="357" t="str">
        <f>IF(DATOS!O71=DATOS!$Q$21,DATOS!J71," -- ")</f>
        <v xml:space="preserve"> -- </v>
      </c>
      <c r="U60" s="357" t="str">
        <f>IF(DATOS!O71=DATOS!$Q$21,DATOS!K71," -- ")</f>
        <v xml:space="preserve"> -- </v>
      </c>
      <c r="V60" s="325"/>
      <c r="W60" s="390" t="str">
        <f>IF(DATOS!O71=DATOS!$Q$22,DATOS!E71," -- ")</f>
        <v xml:space="preserve"> -- </v>
      </c>
      <c r="X60" s="388" t="str">
        <f>IF(DATOS!O71=DATOS!$Q$22,DATOS!H71," -- ")</f>
        <v xml:space="preserve"> -- </v>
      </c>
      <c r="Y60" s="325"/>
      <c r="Z60" s="391" t="str">
        <f>IF(DATOS!O71=DATOS!$Q$22,DATOS!I71," -- ")</f>
        <v xml:space="preserve"> -- </v>
      </c>
      <c r="AA60" s="391" t="str">
        <f>IF(DATOS!O71=DATOS!$Q$22,DATOS!J71," -- ")</f>
        <v xml:space="preserve"> -- </v>
      </c>
      <c r="AB60" s="391" t="str">
        <f>IF(DATOS!O71=DATOS!$Q$22,DATOS!K71," -- ")</f>
        <v xml:space="preserve"> -- </v>
      </c>
      <c r="AC60" s="224"/>
      <c r="AD60" s="225"/>
      <c r="AE60" s="225"/>
      <c r="AF60" s="225"/>
      <c r="AG60" s="225"/>
      <c r="AH60" s="225"/>
      <c r="AI60" s="225"/>
      <c r="AJ60" s="225"/>
      <c r="AK60" s="225"/>
      <c r="AL60" s="225"/>
      <c r="AM60" s="225"/>
      <c r="AN60" s="225"/>
      <c r="AO60" s="225"/>
      <c r="AP60" s="225"/>
      <c r="AQ60" s="225"/>
      <c r="AR60" s="225"/>
      <c r="AS60" s="225"/>
      <c r="AT60" s="225"/>
      <c r="AU60" s="225"/>
      <c r="AV60" s="225"/>
    </row>
    <row r="61" spans="2:48" ht="12.75" hidden="1" customHeight="1" x14ac:dyDescent="0.25">
      <c r="B61" s="1"/>
      <c r="C61" s="217"/>
      <c r="D61" s="339">
        <v>52</v>
      </c>
      <c r="E61" s="351" t="str">
        <f>IF(DATOS!O72=DATOS!$Q$21,DATOS!E72,"--")</f>
        <v>--</v>
      </c>
      <c r="F61" s="241"/>
      <c r="G61" s="341">
        <f>IF(DATOS!O72=DATOS!$Q$21,DATOS!F72,0)</f>
        <v>0</v>
      </c>
      <c r="H61" s="342">
        <f>IF(DATOS!O72=DATOS!$Q$21,DATOS!G72,0)</f>
        <v>0</v>
      </c>
      <c r="I61" s="342">
        <f t="shared" si="1"/>
        <v>0</v>
      </c>
      <c r="J61" s="241"/>
      <c r="K61" s="341">
        <f t="shared" si="2"/>
        <v>0</v>
      </c>
      <c r="L61" s="343">
        <f t="shared" si="3"/>
        <v>0</v>
      </c>
      <c r="M61" s="342">
        <f t="shared" si="4"/>
        <v>0</v>
      </c>
      <c r="N61" s="241"/>
      <c r="O61" s="341">
        <f t="shared" si="5"/>
        <v>0</v>
      </c>
      <c r="P61" s="343">
        <f t="shared" si="6"/>
        <v>0</v>
      </c>
      <c r="Q61" s="343">
        <f t="shared" si="0"/>
        <v>0</v>
      </c>
      <c r="R61" s="344"/>
      <c r="S61" s="352" t="str">
        <f>IF(DATOS!O72=DATOS!$Q$21,DATOS!I72," -- ")</f>
        <v xml:space="preserve"> -- </v>
      </c>
      <c r="T61" s="357" t="str">
        <f>IF(DATOS!O72=DATOS!$Q$21,DATOS!J72," -- ")</f>
        <v xml:space="preserve"> -- </v>
      </c>
      <c r="U61" s="357" t="str">
        <f>IF(DATOS!O72=DATOS!$Q$21,DATOS!K72," -- ")</f>
        <v xml:space="preserve"> -- </v>
      </c>
      <c r="V61" s="325"/>
      <c r="W61" s="390" t="str">
        <f>IF(DATOS!O72=DATOS!$Q$22,DATOS!E72," -- ")</f>
        <v xml:space="preserve"> -- </v>
      </c>
      <c r="X61" s="388" t="str">
        <f>IF(DATOS!O72=DATOS!$Q$22,DATOS!H72," -- ")</f>
        <v xml:space="preserve"> -- </v>
      </c>
      <c r="Y61" s="325"/>
      <c r="Z61" s="391" t="str">
        <f>IF(DATOS!O72=DATOS!$Q$22,DATOS!I72," -- ")</f>
        <v xml:space="preserve"> -- </v>
      </c>
      <c r="AA61" s="391" t="str">
        <f>IF(DATOS!O72=DATOS!$Q$22,DATOS!J72," -- ")</f>
        <v xml:space="preserve"> -- </v>
      </c>
      <c r="AB61" s="391" t="str">
        <f>IF(DATOS!O72=DATOS!$Q$22,DATOS!K72," -- ")</f>
        <v xml:space="preserve"> -- </v>
      </c>
      <c r="AC61" s="224"/>
      <c r="AD61" s="225"/>
      <c r="AE61" s="225"/>
      <c r="AF61" s="225"/>
      <c r="AG61" s="225"/>
      <c r="AH61" s="225"/>
      <c r="AI61" s="225"/>
      <c r="AJ61" s="225"/>
      <c r="AK61" s="225"/>
      <c r="AL61" s="225"/>
      <c r="AM61" s="225"/>
      <c r="AN61" s="225"/>
      <c r="AO61" s="225"/>
      <c r="AP61" s="225"/>
      <c r="AQ61" s="225"/>
      <c r="AR61" s="225"/>
      <c r="AS61" s="225"/>
      <c r="AT61" s="225"/>
      <c r="AU61" s="225"/>
      <c r="AV61" s="225"/>
    </row>
    <row r="62" spans="2:48" ht="12.75" hidden="1" customHeight="1" x14ac:dyDescent="0.25">
      <c r="B62" s="1"/>
      <c r="C62" s="217"/>
      <c r="D62" s="339">
        <v>53</v>
      </c>
      <c r="E62" s="351" t="str">
        <f>IF(DATOS!O73=DATOS!$Q$21,DATOS!E73,"--")</f>
        <v>--</v>
      </c>
      <c r="F62" s="241"/>
      <c r="G62" s="341">
        <f>IF(DATOS!O73=DATOS!$Q$21,DATOS!F73,0)</f>
        <v>0</v>
      </c>
      <c r="H62" s="342">
        <f>IF(DATOS!O73=DATOS!$Q$21,DATOS!G73,0)</f>
        <v>0</v>
      </c>
      <c r="I62" s="342">
        <f t="shared" si="1"/>
        <v>0</v>
      </c>
      <c r="J62" s="241"/>
      <c r="K62" s="341">
        <f t="shared" si="2"/>
        <v>0</v>
      </c>
      <c r="L62" s="343">
        <f t="shared" si="3"/>
        <v>0</v>
      </c>
      <c r="M62" s="342">
        <f t="shared" si="4"/>
        <v>0</v>
      </c>
      <c r="N62" s="241"/>
      <c r="O62" s="341">
        <f t="shared" si="5"/>
        <v>0</v>
      </c>
      <c r="P62" s="343">
        <f t="shared" si="6"/>
        <v>0</v>
      </c>
      <c r="Q62" s="343">
        <f t="shared" si="0"/>
        <v>0</v>
      </c>
      <c r="R62" s="344"/>
      <c r="S62" s="352" t="str">
        <f>IF(DATOS!O73=DATOS!$Q$21,DATOS!I73," -- ")</f>
        <v xml:space="preserve"> -- </v>
      </c>
      <c r="T62" s="357" t="str">
        <f>IF(DATOS!O73=DATOS!$Q$21,DATOS!J73," -- ")</f>
        <v xml:space="preserve"> -- </v>
      </c>
      <c r="U62" s="357" t="str">
        <f>IF(DATOS!O73=DATOS!$Q$21,DATOS!K73," -- ")</f>
        <v xml:space="preserve"> -- </v>
      </c>
      <c r="V62" s="325"/>
      <c r="W62" s="390" t="str">
        <f>IF(DATOS!O73=DATOS!$Q$22,DATOS!E73," -- ")</f>
        <v xml:space="preserve"> -- </v>
      </c>
      <c r="X62" s="388" t="str">
        <f>IF(DATOS!O73=DATOS!$Q$22,DATOS!H73," -- ")</f>
        <v xml:space="preserve"> -- </v>
      </c>
      <c r="Y62" s="325"/>
      <c r="Z62" s="391" t="str">
        <f>IF(DATOS!O73=DATOS!$Q$22,DATOS!I73," -- ")</f>
        <v xml:space="preserve"> -- </v>
      </c>
      <c r="AA62" s="391" t="str">
        <f>IF(DATOS!O73=DATOS!$Q$22,DATOS!J73," -- ")</f>
        <v xml:space="preserve"> -- </v>
      </c>
      <c r="AB62" s="391" t="str">
        <f>IF(DATOS!O73=DATOS!$Q$22,DATOS!K73," -- ")</f>
        <v xml:space="preserve"> -- </v>
      </c>
      <c r="AC62" s="224"/>
      <c r="AD62" s="225"/>
      <c r="AE62" s="225"/>
      <c r="AF62" s="225"/>
      <c r="AG62" s="225"/>
      <c r="AH62" s="225"/>
      <c r="AI62" s="225"/>
      <c r="AJ62" s="225"/>
      <c r="AK62" s="225"/>
      <c r="AL62" s="225"/>
      <c r="AM62" s="225"/>
      <c r="AN62" s="225"/>
      <c r="AO62" s="225"/>
      <c r="AP62" s="225"/>
      <c r="AQ62" s="225"/>
      <c r="AR62" s="225"/>
      <c r="AS62" s="225"/>
      <c r="AT62" s="225"/>
      <c r="AU62" s="225"/>
      <c r="AV62" s="225"/>
    </row>
    <row r="63" spans="2:48" ht="12.75" hidden="1" customHeight="1" x14ac:dyDescent="0.25">
      <c r="B63" s="1"/>
      <c r="C63" s="217"/>
      <c r="D63" s="339">
        <v>54</v>
      </c>
      <c r="E63" s="351" t="str">
        <f>IF(DATOS!O74=DATOS!$Q$21,DATOS!E74,"--")</f>
        <v>--</v>
      </c>
      <c r="F63" s="241"/>
      <c r="G63" s="341">
        <f>IF(DATOS!O74=DATOS!$Q$21,DATOS!F74,0)</f>
        <v>0</v>
      </c>
      <c r="H63" s="342">
        <f>IF(DATOS!O74=DATOS!$Q$21,DATOS!G74,0)</f>
        <v>0</v>
      </c>
      <c r="I63" s="342">
        <f t="shared" si="1"/>
        <v>0</v>
      </c>
      <c r="J63" s="241"/>
      <c r="K63" s="341">
        <f t="shared" si="2"/>
        <v>0</v>
      </c>
      <c r="L63" s="343">
        <f t="shared" si="3"/>
        <v>0</v>
      </c>
      <c r="M63" s="342">
        <f t="shared" si="4"/>
        <v>0</v>
      </c>
      <c r="N63" s="241"/>
      <c r="O63" s="341">
        <f t="shared" si="5"/>
        <v>0</v>
      </c>
      <c r="P63" s="343">
        <f t="shared" si="6"/>
        <v>0</v>
      </c>
      <c r="Q63" s="343">
        <f t="shared" si="0"/>
        <v>0</v>
      </c>
      <c r="R63" s="344"/>
      <c r="S63" s="352" t="str">
        <f>IF(DATOS!O74=DATOS!$Q$21,DATOS!I74," -- ")</f>
        <v xml:space="preserve"> -- </v>
      </c>
      <c r="T63" s="357" t="str">
        <f>IF(DATOS!O74=DATOS!$Q$21,DATOS!J74," -- ")</f>
        <v xml:space="preserve"> -- </v>
      </c>
      <c r="U63" s="357" t="str">
        <f>IF(DATOS!O74=DATOS!$Q$21,DATOS!K74," -- ")</f>
        <v xml:space="preserve"> -- </v>
      </c>
      <c r="V63" s="325"/>
      <c r="W63" s="390" t="str">
        <f>IF(DATOS!O74=DATOS!$Q$22,DATOS!E74," -- ")</f>
        <v xml:space="preserve"> -- </v>
      </c>
      <c r="X63" s="388" t="str">
        <f>IF(DATOS!O74=DATOS!$Q$22,DATOS!H74," -- ")</f>
        <v xml:space="preserve"> -- </v>
      </c>
      <c r="Y63" s="325"/>
      <c r="Z63" s="391" t="str">
        <f>IF(DATOS!O74=DATOS!$Q$22,DATOS!I74," -- ")</f>
        <v xml:space="preserve"> -- </v>
      </c>
      <c r="AA63" s="391" t="str">
        <f>IF(DATOS!O74=DATOS!$Q$22,DATOS!J74," -- ")</f>
        <v xml:space="preserve"> -- </v>
      </c>
      <c r="AB63" s="391" t="str">
        <f>IF(DATOS!O74=DATOS!$Q$22,DATOS!K74," -- ")</f>
        <v xml:space="preserve"> -- </v>
      </c>
      <c r="AC63" s="224"/>
      <c r="AD63" s="225"/>
      <c r="AE63" s="225"/>
      <c r="AF63" s="225"/>
      <c r="AG63" s="225"/>
      <c r="AH63" s="225"/>
      <c r="AI63" s="225"/>
      <c r="AJ63" s="225"/>
      <c r="AK63" s="225"/>
      <c r="AL63" s="225"/>
      <c r="AM63" s="225"/>
      <c r="AN63" s="225"/>
      <c r="AO63" s="225"/>
      <c r="AP63" s="225"/>
      <c r="AQ63" s="225"/>
      <c r="AR63" s="225"/>
      <c r="AS63" s="225"/>
      <c r="AT63" s="225"/>
      <c r="AU63" s="225"/>
      <c r="AV63" s="225"/>
    </row>
    <row r="64" spans="2:48" ht="12.75" hidden="1" customHeight="1" x14ac:dyDescent="0.25">
      <c r="B64" s="1"/>
      <c r="C64" s="217"/>
      <c r="D64" s="339">
        <v>55</v>
      </c>
      <c r="E64" s="351" t="str">
        <f>IF(DATOS!O75=DATOS!$Q$21,DATOS!E75,"--")</f>
        <v>--</v>
      </c>
      <c r="F64" s="241"/>
      <c r="G64" s="341">
        <f>IF(DATOS!O75=DATOS!$Q$21,DATOS!F75,0)</f>
        <v>0</v>
      </c>
      <c r="H64" s="342">
        <f>IF(DATOS!O75=DATOS!$Q$21,DATOS!G75,0)</f>
        <v>0</v>
      </c>
      <c r="I64" s="342">
        <f t="shared" si="1"/>
        <v>0</v>
      </c>
      <c r="J64" s="241"/>
      <c r="K64" s="341">
        <f t="shared" si="2"/>
        <v>0</v>
      </c>
      <c r="L64" s="343">
        <f t="shared" si="3"/>
        <v>0</v>
      </c>
      <c r="M64" s="342">
        <f t="shared" si="4"/>
        <v>0</v>
      </c>
      <c r="N64" s="241"/>
      <c r="O64" s="341">
        <f t="shared" si="5"/>
        <v>0</v>
      </c>
      <c r="P64" s="343">
        <f t="shared" si="6"/>
        <v>0</v>
      </c>
      <c r="Q64" s="343">
        <f t="shared" si="0"/>
        <v>0</v>
      </c>
      <c r="R64" s="344"/>
      <c r="S64" s="352" t="str">
        <f>IF(DATOS!O75=DATOS!$Q$21,DATOS!I75," -- ")</f>
        <v xml:space="preserve"> -- </v>
      </c>
      <c r="T64" s="357" t="str">
        <f>IF(DATOS!O75=DATOS!$Q$21,DATOS!J75," -- ")</f>
        <v xml:space="preserve"> -- </v>
      </c>
      <c r="U64" s="357" t="str">
        <f>IF(DATOS!O75=DATOS!$Q$21,DATOS!K75," -- ")</f>
        <v xml:space="preserve"> -- </v>
      </c>
      <c r="V64" s="325"/>
      <c r="W64" s="390" t="str">
        <f>IF(DATOS!O75=DATOS!$Q$22,DATOS!E75," -- ")</f>
        <v xml:space="preserve"> -- </v>
      </c>
      <c r="X64" s="388" t="str">
        <f>IF(DATOS!O75=DATOS!$Q$22,DATOS!H75," -- ")</f>
        <v xml:space="preserve"> -- </v>
      </c>
      <c r="Y64" s="325"/>
      <c r="Z64" s="391" t="str">
        <f>IF(DATOS!O75=DATOS!$Q$22,DATOS!I75," -- ")</f>
        <v xml:space="preserve"> -- </v>
      </c>
      <c r="AA64" s="391" t="str">
        <f>IF(DATOS!O75=DATOS!$Q$22,DATOS!J75," -- ")</f>
        <v xml:space="preserve"> -- </v>
      </c>
      <c r="AB64" s="391" t="str">
        <f>IF(DATOS!O75=DATOS!$Q$22,DATOS!K75," -- ")</f>
        <v xml:space="preserve"> -- </v>
      </c>
      <c r="AC64" s="224"/>
      <c r="AD64" s="225"/>
      <c r="AE64" s="225"/>
      <c r="AF64" s="225"/>
      <c r="AG64" s="225"/>
      <c r="AH64" s="225"/>
      <c r="AI64" s="225"/>
      <c r="AJ64" s="225"/>
      <c r="AK64" s="225"/>
      <c r="AL64" s="225"/>
      <c r="AM64" s="225"/>
      <c r="AN64" s="225"/>
      <c r="AO64" s="225"/>
      <c r="AP64" s="225"/>
      <c r="AQ64" s="225"/>
      <c r="AR64" s="225"/>
      <c r="AS64" s="225"/>
      <c r="AT64" s="225"/>
      <c r="AU64" s="225"/>
      <c r="AV64" s="225"/>
    </row>
    <row r="65" spans="2:48" ht="12.75" hidden="1" customHeight="1" x14ac:dyDescent="0.25">
      <c r="B65" s="1"/>
      <c r="C65" s="217"/>
      <c r="D65" s="339">
        <v>56</v>
      </c>
      <c r="E65" s="351" t="str">
        <f>IF(DATOS!O76=DATOS!$Q$21,DATOS!E76,"--")</f>
        <v>--</v>
      </c>
      <c r="F65" s="241"/>
      <c r="G65" s="341">
        <f>IF(DATOS!O76=DATOS!$Q$21,DATOS!F76,0)</f>
        <v>0</v>
      </c>
      <c r="H65" s="342">
        <f>IF(DATOS!O76=DATOS!$Q$21,DATOS!G76,0)</f>
        <v>0</v>
      </c>
      <c r="I65" s="342">
        <f t="shared" si="1"/>
        <v>0</v>
      </c>
      <c r="J65" s="241"/>
      <c r="K65" s="341">
        <f t="shared" si="2"/>
        <v>0</v>
      </c>
      <c r="L65" s="343">
        <f t="shared" si="3"/>
        <v>0</v>
      </c>
      <c r="M65" s="342">
        <f t="shared" si="4"/>
        <v>0</v>
      </c>
      <c r="N65" s="241"/>
      <c r="O65" s="341">
        <f t="shared" si="5"/>
        <v>0</v>
      </c>
      <c r="P65" s="343">
        <f t="shared" si="6"/>
        <v>0</v>
      </c>
      <c r="Q65" s="343">
        <f t="shared" si="0"/>
        <v>0</v>
      </c>
      <c r="R65" s="344"/>
      <c r="S65" s="352" t="str">
        <f>IF(DATOS!O76=DATOS!$Q$21,DATOS!I76," -- ")</f>
        <v xml:space="preserve"> -- </v>
      </c>
      <c r="T65" s="357" t="str">
        <f>IF(DATOS!O76=DATOS!$Q$21,DATOS!J76," -- ")</f>
        <v xml:space="preserve"> -- </v>
      </c>
      <c r="U65" s="357" t="str">
        <f>IF(DATOS!O76=DATOS!$Q$21,DATOS!K76," -- ")</f>
        <v xml:space="preserve"> -- </v>
      </c>
      <c r="V65" s="325"/>
      <c r="W65" s="390" t="str">
        <f>IF(DATOS!O76=DATOS!$Q$22,DATOS!E76," -- ")</f>
        <v xml:space="preserve"> -- </v>
      </c>
      <c r="X65" s="388" t="str">
        <f>IF(DATOS!O76=DATOS!$Q$22,DATOS!H76," -- ")</f>
        <v xml:space="preserve"> -- </v>
      </c>
      <c r="Y65" s="325"/>
      <c r="Z65" s="391" t="str">
        <f>IF(DATOS!O76=DATOS!$Q$22,DATOS!I76," -- ")</f>
        <v xml:space="preserve"> -- </v>
      </c>
      <c r="AA65" s="391" t="str">
        <f>IF(DATOS!O76=DATOS!$Q$22,DATOS!J76," -- ")</f>
        <v xml:space="preserve"> -- </v>
      </c>
      <c r="AB65" s="391" t="str">
        <f>IF(DATOS!O76=DATOS!$Q$22,DATOS!K76," -- ")</f>
        <v xml:space="preserve"> -- </v>
      </c>
      <c r="AC65" s="224"/>
      <c r="AD65" s="225"/>
      <c r="AE65" s="225"/>
      <c r="AF65" s="225"/>
      <c r="AG65" s="225"/>
      <c r="AH65" s="225"/>
      <c r="AI65" s="225"/>
      <c r="AJ65" s="225"/>
      <c r="AK65" s="225"/>
      <c r="AL65" s="225"/>
      <c r="AM65" s="225"/>
      <c r="AN65" s="225"/>
      <c r="AO65" s="225"/>
      <c r="AP65" s="225"/>
      <c r="AQ65" s="225"/>
      <c r="AR65" s="225"/>
      <c r="AS65" s="225"/>
      <c r="AT65" s="225"/>
      <c r="AU65" s="225"/>
      <c r="AV65" s="225"/>
    </row>
    <row r="66" spans="2:48" ht="12.75" hidden="1" customHeight="1" x14ac:dyDescent="0.25">
      <c r="B66" s="1"/>
      <c r="C66" s="217"/>
      <c r="D66" s="339">
        <v>57</v>
      </c>
      <c r="E66" s="351" t="str">
        <f>IF(DATOS!O77=DATOS!$Q$21,DATOS!E77,"--")</f>
        <v>--</v>
      </c>
      <c r="F66" s="241"/>
      <c r="G66" s="341">
        <f>IF(DATOS!O77=DATOS!$Q$21,DATOS!F77,0)</f>
        <v>0</v>
      </c>
      <c r="H66" s="342">
        <f>IF(DATOS!O77=DATOS!$Q$21,DATOS!G77,0)</f>
        <v>0</v>
      </c>
      <c r="I66" s="342">
        <f t="shared" si="1"/>
        <v>0</v>
      </c>
      <c r="J66" s="241"/>
      <c r="K66" s="341">
        <f t="shared" si="2"/>
        <v>0</v>
      </c>
      <c r="L66" s="343">
        <f t="shared" si="3"/>
        <v>0</v>
      </c>
      <c r="M66" s="342">
        <f t="shared" si="4"/>
        <v>0</v>
      </c>
      <c r="N66" s="241"/>
      <c r="O66" s="341">
        <f t="shared" si="5"/>
        <v>0</v>
      </c>
      <c r="P66" s="343">
        <f t="shared" si="6"/>
        <v>0</v>
      </c>
      <c r="Q66" s="343">
        <f t="shared" si="0"/>
        <v>0</v>
      </c>
      <c r="R66" s="344"/>
      <c r="S66" s="352" t="str">
        <f>IF(DATOS!O77=DATOS!$Q$21,DATOS!I77," -- ")</f>
        <v xml:space="preserve"> -- </v>
      </c>
      <c r="T66" s="357" t="str">
        <f>IF(DATOS!O77=DATOS!$Q$21,DATOS!J77," -- ")</f>
        <v xml:space="preserve"> -- </v>
      </c>
      <c r="U66" s="357" t="str">
        <f>IF(DATOS!O77=DATOS!$Q$21,DATOS!K77," -- ")</f>
        <v xml:space="preserve"> -- </v>
      </c>
      <c r="V66" s="325"/>
      <c r="W66" s="390" t="str">
        <f>IF(DATOS!O77=DATOS!$Q$22,DATOS!E77," -- ")</f>
        <v xml:space="preserve"> -- </v>
      </c>
      <c r="X66" s="388" t="str">
        <f>IF(DATOS!O77=DATOS!$Q$22,DATOS!H77," -- ")</f>
        <v xml:space="preserve"> -- </v>
      </c>
      <c r="Y66" s="325"/>
      <c r="Z66" s="391" t="str">
        <f>IF(DATOS!O77=DATOS!$Q$22,DATOS!I77," -- ")</f>
        <v xml:space="preserve"> -- </v>
      </c>
      <c r="AA66" s="391" t="str">
        <f>IF(DATOS!O77=DATOS!$Q$22,DATOS!J77," -- ")</f>
        <v xml:space="preserve"> -- </v>
      </c>
      <c r="AB66" s="391" t="str">
        <f>IF(DATOS!O77=DATOS!$Q$22,DATOS!K77," -- ")</f>
        <v xml:space="preserve"> -- </v>
      </c>
      <c r="AC66" s="224"/>
      <c r="AD66" s="225"/>
      <c r="AE66" s="225"/>
      <c r="AF66" s="225"/>
      <c r="AG66" s="225"/>
      <c r="AH66" s="225"/>
      <c r="AI66" s="225"/>
      <c r="AJ66" s="225"/>
      <c r="AK66" s="225"/>
      <c r="AL66" s="225"/>
      <c r="AM66" s="225"/>
      <c r="AN66" s="225"/>
      <c r="AO66" s="225"/>
      <c r="AP66" s="225"/>
      <c r="AQ66" s="225"/>
      <c r="AR66" s="225"/>
      <c r="AS66" s="225"/>
      <c r="AT66" s="225"/>
      <c r="AU66" s="225"/>
      <c r="AV66" s="225"/>
    </row>
    <row r="67" spans="2:48" ht="12.75" hidden="1" customHeight="1" x14ac:dyDescent="0.25">
      <c r="B67" s="1"/>
      <c r="C67" s="217"/>
      <c r="D67" s="339">
        <v>58</v>
      </c>
      <c r="E67" s="351" t="str">
        <f>IF(DATOS!O78=DATOS!$Q$21,DATOS!E78,"--")</f>
        <v>--</v>
      </c>
      <c r="F67" s="241"/>
      <c r="G67" s="341">
        <f>IF(DATOS!O78=DATOS!$Q$21,DATOS!F78,0)</f>
        <v>0</v>
      </c>
      <c r="H67" s="342">
        <f>IF(DATOS!O78=DATOS!$Q$21,DATOS!G78,0)</f>
        <v>0</v>
      </c>
      <c r="I67" s="342">
        <f t="shared" si="1"/>
        <v>0</v>
      </c>
      <c r="J67" s="241"/>
      <c r="K67" s="341">
        <f t="shared" si="2"/>
        <v>0</v>
      </c>
      <c r="L67" s="343">
        <f t="shared" si="3"/>
        <v>0</v>
      </c>
      <c r="M67" s="342">
        <f t="shared" si="4"/>
        <v>0</v>
      </c>
      <c r="N67" s="241"/>
      <c r="O67" s="341">
        <f t="shared" si="5"/>
        <v>0</v>
      </c>
      <c r="P67" s="343">
        <f t="shared" si="6"/>
        <v>0</v>
      </c>
      <c r="Q67" s="343">
        <f t="shared" si="0"/>
        <v>0</v>
      </c>
      <c r="R67" s="344"/>
      <c r="S67" s="352" t="str">
        <f>IF(DATOS!O78=DATOS!$Q$21,DATOS!I78," -- ")</f>
        <v xml:space="preserve"> -- </v>
      </c>
      <c r="T67" s="357" t="str">
        <f>IF(DATOS!O78=DATOS!$Q$21,DATOS!J78," -- ")</f>
        <v xml:space="preserve"> -- </v>
      </c>
      <c r="U67" s="357" t="str">
        <f>IF(DATOS!O78=DATOS!$Q$21,DATOS!K78," -- ")</f>
        <v xml:space="preserve"> -- </v>
      </c>
      <c r="V67" s="325"/>
      <c r="W67" s="390" t="str">
        <f>IF(DATOS!O78=DATOS!$Q$22,DATOS!E78," -- ")</f>
        <v xml:space="preserve"> -- </v>
      </c>
      <c r="X67" s="388" t="str">
        <f>IF(DATOS!O78=DATOS!$Q$22,DATOS!H78," -- ")</f>
        <v xml:space="preserve"> -- </v>
      </c>
      <c r="Y67" s="325"/>
      <c r="Z67" s="391" t="str">
        <f>IF(DATOS!O78=DATOS!$Q$22,DATOS!I78," -- ")</f>
        <v xml:space="preserve"> -- </v>
      </c>
      <c r="AA67" s="391" t="str">
        <f>IF(DATOS!O78=DATOS!$Q$22,DATOS!J78," -- ")</f>
        <v xml:space="preserve"> -- </v>
      </c>
      <c r="AB67" s="391" t="str">
        <f>IF(DATOS!O78=DATOS!$Q$22,DATOS!K78," -- ")</f>
        <v xml:space="preserve"> -- </v>
      </c>
      <c r="AC67" s="224"/>
      <c r="AD67" s="225"/>
      <c r="AE67" s="225"/>
      <c r="AF67" s="225"/>
      <c r="AG67" s="225"/>
      <c r="AH67" s="225"/>
      <c r="AI67" s="225"/>
      <c r="AJ67" s="225"/>
      <c r="AK67" s="225"/>
      <c r="AL67" s="225"/>
      <c r="AM67" s="225"/>
      <c r="AN67" s="225"/>
      <c r="AO67" s="225"/>
      <c r="AP67" s="225"/>
      <c r="AQ67" s="225"/>
      <c r="AR67" s="225"/>
      <c r="AS67" s="225"/>
      <c r="AT67" s="225"/>
      <c r="AU67" s="225"/>
      <c r="AV67" s="225"/>
    </row>
    <row r="68" spans="2:48" ht="12.75" hidden="1" customHeight="1" x14ac:dyDescent="0.25">
      <c r="B68" s="1"/>
      <c r="C68" s="217"/>
      <c r="D68" s="339">
        <v>59</v>
      </c>
      <c r="E68" s="351" t="str">
        <f>IF(DATOS!O79=DATOS!$Q$21,DATOS!E79,"--")</f>
        <v>--</v>
      </c>
      <c r="F68" s="241"/>
      <c r="G68" s="341">
        <f>IF(DATOS!O79=DATOS!$Q$21,DATOS!F79,0)</f>
        <v>0</v>
      </c>
      <c r="H68" s="342">
        <f>IF(DATOS!O79=DATOS!$Q$21,DATOS!G79,0)</f>
        <v>0</v>
      </c>
      <c r="I68" s="342">
        <f t="shared" si="1"/>
        <v>0</v>
      </c>
      <c r="J68" s="241"/>
      <c r="K68" s="341">
        <f t="shared" si="2"/>
        <v>0</v>
      </c>
      <c r="L68" s="343">
        <f t="shared" si="3"/>
        <v>0</v>
      </c>
      <c r="M68" s="342">
        <f t="shared" si="4"/>
        <v>0</v>
      </c>
      <c r="N68" s="241"/>
      <c r="O68" s="341">
        <f t="shared" si="5"/>
        <v>0</v>
      </c>
      <c r="P68" s="343">
        <f t="shared" si="6"/>
        <v>0</v>
      </c>
      <c r="Q68" s="343">
        <f t="shared" si="0"/>
        <v>0</v>
      </c>
      <c r="R68" s="344"/>
      <c r="S68" s="352" t="str">
        <f>IF(DATOS!O79=DATOS!$Q$21,DATOS!I79," -- ")</f>
        <v xml:space="preserve"> -- </v>
      </c>
      <c r="T68" s="357" t="str">
        <f>IF(DATOS!O79=DATOS!$Q$21,DATOS!J79," -- ")</f>
        <v xml:space="preserve"> -- </v>
      </c>
      <c r="U68" s="357" t="str">
        <f>IF(DATOS!O79=DATOS!$Q$21,DATOS!K79," -- ")</f>
        <v xml:space="preserve"> -- </v>
      </c>
      <c r="V68" s="325"/>
      <c r="W68" s="390" t="str">
        <f>IF(DATOS!O79=DATOS!$Q$22,DATOS!E79," -- ")</f>
        <v xml:space="preserve"> -- </v>
      </c>
      <c r="X68" s="388" t="str">
        <f>IF(DATOS!O79=DATOS!$Q$22,DATOS!H79," -- ")</f>
        <v xml:space="preserve"> -- </v>
      </c>
      <c r="Y68" s="325"/>
      <c r="Z68" s="391" t="str">
        <f>IF(DATOS!O79=DATOS!$Q$22,DATOS!I79," -- ")</f>
        <v xml:space="preserve"> -- </v>
      </c>
      <c r="AA68" s="391" t="str">
        <f>IF(DATOS!O79=DATOS!$Q$22,DATOS!J79," -- ")</f>
        <v xml:space="preserve"> -- </v>
      </c>
      <c r="AB68" s="391" t="str">
        <f>IF(DATOS!O79=DATOS!$Q$22,DATOS!K79," -- ")</f>
        <v xml:space="preserve"> -- </v>
      </c>
      <c r="AC68" s="224"/>
      <c r="AD68" s="225"/>
      <c r="AE68" s="225"/>
      <c r="AF68" s="225"/>
      <c r="AG68" s="225"/>
      <c r="AH68" s="225"/>
      <c r="AI68" s="225"/>
      <c r="AJ68" s="225"/>
      <c r="AK68" s="225"/>
      <c r="AL68" s="225"/>
      <c r="AM68" s="225"/>
      <c r="AN68" s="225"/>
      <c r="AO68" s="225"/>
      <c r="AP68" s="225"/>
      <c r="AQ68" s="225"/>
      <c r="AR68" s="225"/>
      <c r="AS68" s="225"/>
      <c r="AT68" s="225"/>
      <c r="AU68" s="225"/>
      <c r="AV68" s="225"/>
    </row>
    <row r="69" spans="2:48" ht="12.75" hidden="1" customHeight="1" x14ac:dyDescent="0.25">
      <c r="B69" s="1"/>
      <c r="C69" s="217"/>
      <c r="D69" s="339">
        <v>60</v>
      </c>
      <c r="E69" s="351" t="str">
        <f>IF(DATOS!O80=DATOS!$Q$21,DATOS!E80,"--")</f>
        <v>--</v>
      </c>
      <c r="F69" s="241"/>
      <c r="G69" s="341">
        <f>IF(DATOS!O80=DATOS!$Q$21,DATOS!F80,0)</f>
        <v>0</v>
      </c>
      <c r="H69" s="342">
        <f>IF(DATOS!O80=DATOS!$Q$21,DATOS!G80,0)</f>
        <v>0</v>
      </c>
      <c r="I69" s="342">
        <f t="shared" si="1"/>
        <v>0</v>
      </c>
      <c r="J69" s="241"/>
      <c r="K69" s="341">
        <f t="shared" si="2"/>
        <v>0</v>
      </c>
      <c r="L69" s="343">
        <f t="shared" si="3"/>
        <v>0</v>
      </c>
      <c r="M69" s="342">
        <f t="shared" si="4"/>
        <v>0</v>
      </c>
      <c r="N69" s="241"/>
      <c r="O69" s="341">
        <f t="shared" si="5"/>
        <v>0</v>
      </c>
      <c r="P69" s="343">
        <f t="shared" si="6"/>
        <v>0</v>
      </c>
      <c r="Q69" s="343">
        <f t="shared" si="0"/>
        <v>0</v>
      </c>
      <c r="R69" s="344"/>
      <c r="S69" s="352" t="str">
        <f>IF(DATOS!O80=DATOS!$Q$21,DATOS!I80," -- ")</f>
        <v xml:space="preserve"> -- </v>
      </c>
      <c r="T69" s="357" t="str">
        <f>IF(DATOS!O80=DATOS!$Q$21,DATOS!J80," -- ")</f>
        <v xml:space="preserve"> -- </v>
      </c>
      <c r="U69" s="357" t="str">
        <f>IF(DATOS!O80=DATOS!$Q$21,DATOS!K80," -- ")</f>
        <v xml:space="preserve"> -- </v>
      </c>
      <c r="V69" s="325"/>
      <c r="W69" s="390" t="str">
        <f>IF(DATOS!O80=DATOS!$Q$22,DATOS!E80," -- ")</f>
        <v xml:space="preserve"> -- </v>
      </c>
      <c r="X69" s="388" t="str">
        <f>IF(DATOS!O80=DATOS!$Q$22,DATOS!H80," -- ")</f>
        <v xml:space="preserve"> -- </v>
      </c>
      <c r="Y69" s="325"/>
      <c r="Z69" s="391" t="str">
        <f>IF(DATOS!O80=DATOS!$Q$22,DATOS!I80," -- ")</f>
        <v xml:space="preserve"> -- </v>
      </c>
      <c r="AA69" s="391" t="str">
        <f>IF(DATOS!O80=DATOS!$Q$22,DATOS!J80," -- ")</f>
        <v xml:space="preserve"> -- </v>
      </c>
      <c r="AB69" s="391" t="str">
        <f>IF(DATOS!O80=DATOS!$Q$22,DATOS!K80," -- ")</f>
        <v xml:space="preserve"> -- </v>
      </c>
      <c r="AC69" s="224"/>
      <c r="AD69" s="225"/>
      <c r="AE69" s="225"/>
      <c r="AF69" s="225"/>
      <c r="AG69" s="225"/>
      <c r="AH69" s="225"/>
      <c r="AI69" s="225"/>
      <c r="AJ69" s="225"/>
      <c r="AK69" s="225"/>
      <c r="AL69" s="225"/>
      <c r="AM69" s="225"/>
      <c r="AN69" s="225"/>
      <c r="AO69" s="225"/>
      <c r="AP69" s="225"/>
      <c r="AQ69" s="225"/>
      <c r="AR69" s="225"/>
      <c r="AS69" s="225"/>
      <c r="AT69" s="225"/>
      <c r="AU69" s="225"/>
      <c r="AV69" s="225"/>
    </row>
    <row r="70" spans="2:48" ht="12.75" hidden="1" customHeight="1" x14ac:dyDescent="0.25">
      <c r="B70" s="1"/>
      <c r="C70" s="217"/>
      <c r="D70" s="339">
        <v>61</v>
      </c>
      <c r="E70" s="351" t="str">
        <f>IF(DATOS!O81=DATOS!$Q$21,DATOS!E81,"--")</f>
        <v>--</v>
      </c>
      <c r="F70" s="241"/>
      <c r="G70" s="341">
        <f>IF(DATOS!O81=DATOS!$Q$21,DATOS!F81,0)</f>
        <v>0</v>
      </c>
      <c r="H70" s="342">
        <f>IF(DATOS!O81=DATOS!$Q$21,DATOS!G81,0)</f>
        <v>0</v>
      </c>
      <c r="I70" s="342">
        <f t="shared" si="1"/>
        <v>0</v>
      </c>
      <c r="J70" s="241"/>
      <c r="K70" s="341">
        <f t="shared" si="2"/>
        <v>0</v>
      </c>
      <c r="L70" s="343">
        <f t="shared" si="3"/>
        <v>0</v>
      </c>
      <c r="M70" s="342">
        <f t="shared" si="4"/>
        <v>0</v>
      </c>
      <c r="N70" s="241"/>
      <c r="O70" s="341">
        <f t="shared" si="5"/>
        <v>0</v>
      </c>
      <c r="P70" s="343">
        <f t="shared" si="6"/>
        <v>0</v>
      </c>
      <c r="Q70" s="343">
        <f t="shared" si="0"/>
        <v>0</v>
      </c>
      <c r="R70" s="344"/>
      <c r="S70" s="352" t="str">
        <f>IF(DATOS!O81=DATOS!$Q$21,DATOS!I81," -- ")</f>
        <v xml:space="preserve"> -- </v>
      </c>
      <c r="T70" s="357" t="str">
        <f>IF(DATOS!O81=DATOS!$Q$21,DATOS!J81," -- ")</f>
        <v xml:space="preserve"> -- </v>
      </c>
      <c r="U70" s="357" t="str">
        <f>IF(DATOS!O81=DATOS!$Q$21,DATOS!K81," -- ")</f>
        <v xml:space="preserve"> -- </v>
      </c>
      <c r="V70" s="325"/>
      <c r="W70" s="390" t="str">
        <f>IF(DATOS!O81=DATOS!$Q$22,DATOS!E81," -- ")</f>
        <v xml:space="preserve"> -- </v>
      </c>
      <c r="X70" s="388" t="str">
        <f>IF(DATOS!O81=DATOS!$Q$22,DATOS!H81," -- ")</f>
        <v xml:space="preserve"> -- </v>
      </c>
      <c r="Y70" s="325"/>
      <c r="Z70" s="391" t="str">
        <f>IF(DATOS!O81=DATOS!$Q$22,DATOS!I81," -- ")</f>
        <v xml:space="preserve"> -- </v>
      </c>
      <c r="AA70" s="391" t="str">
        <f>IF(DATOS!O81=DATOS!$Q$22,DATOS!J81," -- ")</f>
        <v xml:space="preserve"> -- </v>
      </c>
      <c r="AB70" s="391" t="str">
        <f>IF(DATOS!O81=DATOS!$Q$22,DATOS!K81," -- ")</f>
        <v xml:space="preserve"> -- </v>
      </c>
      <c r="AC70" s="224"/>
      <c r="AD70" s="225"/>
      <c r="AE70" s="225"/>
      <c r="AF70" s="225"/>
      <c r="AG70" s="225"/>
      <c r="AH70" s="225"/>
      <c r="AI70" s="225"/>
      <c r="AJ70" s="225"/>
      <c r="AK70" s="225"/>
      <c r="AL70" s="225"/>
      <c r="AM70" s="225"/>
      <c r="AN70" s="225"/>
      <c r="AO70" s="225"/>
      <c r="AP70" s="225"/>
      <c r="AQ70" s="225"/>
      <c r="AR70" s="225"/>
      <c r="AS70" s="225"/>
      <c r="AT70" s="225"/>
      <c r="AU70" s="225"/>
      <c r="AV70" s="225"/>
    </row>
    <row r="71" spans="2:48" ht="12.75" hidden="1" customHeight="1" x14ac:dyDescent="0.25">
      <c r="B71" s="1"/>
      <c r="C71" s="217"/>
      <c r="D71" s="339">
        <v>62</v>
      </c>
      <c r="E71" s="351" t="str">
        <f>IF(DATOS!O82=DATOS!$Q$21,DATOS!E82,"--")</f>
        <v>--</v>
      </c>
      <c r="F71" s="241"/>
      <c r="G71" s="341">
        <f>IF(DATOS!O82=DATOS!$Q$21,DATOS!F82,0)</f>
        <v>0</v>
      </c>
      <c r="H71" s="342">
        <f>IF(DATOS!O82=DATOS!$Q$21,DATOS!G82,0)</f>
        <v>0</v>
      </c>
      <c r="I71" s="342">
        <f t="shared" si="1"/>
        <v>0</v>
      </c>
      <c r="J71" s="241"/>
      <c r="K71" s="341">
        <f t="shared" si="2"/>
        <v>0</v>
      </c>
      <c r="L71" s="343">
        <f t="shared" si="3"/>
        <v>0</v>
      </c>
      <c r="M71" s="342">
        <f t="shared" si="4"/>
        <v>0</v>
      </c>
      <c r="N71" s="241"/>
      <c r="O71" s="341">
        <f t="shared" si="5"/>
        <v>0</v>
      </c>
      <c r="P71" s="343">
        <f t="shared" si="6"/>
        <v>0</v>
      </c>
      <c r="Q71" s="343">
        <f t="shared" si="0"/>
        <v>0</v>
      </c>
      <c r="R71" s="344"/>
      <c r="S71" s="352" t="str">
        <f>IF(DATOS!O82=DATOS!$Q$21,DATOS!I82," -- ")</f>
        <v xml:space="preserve"> -- </v>
      </c>
      <c r="T71" s="357" t="str">
        <f>IF(DATOS!O82=DATOS!$Q$21,DATOS!J82," -- ")</f>
        <v xml:space="preserve"> -- </v>
      </c>
      <c r="U71" s="357" t="str">
        <f>IF(DATOS!O82=DATOS!$Q$21,DATOS!K82," -- ")</f>
        <v xml:space="preserve"> -- </v>
      </c>
      <c r="V71" s="325"/>
      <c r="W71" s="390" t="str">
        <f>IF(DATOS!O82=DATOS!$Q$22,DATOS!E82," -- ")</f>
        <v xml:space="preserve"> -- </v>
      </c>
      <c r="X71" s="388" t="str">
        <f>IF(DATOS!O82=DATOS!$Q$22,DATOS!H82," -- ")</f>
        <v xml:space="preserve"> -- </v>
      </c>
      <c r="Y71" s="325"/>
      <c r="Z71" s="391" t="str">
        <f>IF(DATOS!O82=DATOS!$Q$22,DATOS!I82," -- ")</f>
        <v xml:space="preserve"> -- </v>
      </c>
      <c r="AA71" s="391" t="str">
        <f>IF(DATOS!O82=DATOS!$Q$22,DATOS!J82," -- ")</f>
        <v xml:space="preserve"> -- </v>
      </c>
      <c r="AB71" s="391" t="str">
        <f>IF(DATOS!O82=DATOS!$Q$22,DATOS!K82," -- ")</f>
        <v xml:space="preserve"> -- </v>
      </c>
      <c r="AC71" s="224"/>
      <c r="AD71" s="225"/>
      <c r="AE71" s="225"/>
      <c r="AF71" s="225"/>
      <c r="AG71" s="225"/>
      <c r="AH71" s="225"/>
      <c r="AI71" s="225"/>
      <c r="AJ71" s="225"/>
      <c r="AK71" s="225"/>
      <c r="AL71" s="225"/>
      <c r="AM71" s="225"/>
      <c r="AN71" s="225"/>
      <c r="AO71" s="225"/>
      <c r="AP71" s="225"/>
      <c r="AQ71" s="225"/>
      <c r="AR71" s="225"/>
      <c r="AS71" s="225"/>
      <c r="AT71" s="225"/>
      <c r="AU71" s="225"/>
      <c r="AV71" s="225"/>
    </row>
    <row r="72" spans="2:48" ht="12.75" hidden="1" customHeight="1" x14ac:dyDescent="0.25">
      <c r="B72" s="1"/>
      <c r="C72" s="217"/>
      <c r="D72" s="339">
        <v>63</v>
      </c>
      <c r="E72" s="351" t="str">
        <f>IF(DATOS!O83=DATOS!$Q$21,DATOS!E83,"--")</f>
        <v>--</v>
      </c>
      <c r="F72" s="241"/>
      <c r="G72" s="341">
        <f>IF(DATOS!O83=DATOS!$Q$21,DATOS!F83,0)</f>
        <v>0</v>
      </c>
      <c r="H72" s="342">
        <f>IF(DATOS!O83=DATOS!$Q$21,DATOS!G83,0)</f>
        <v>0</v>
      </c>
      <c r="I72" s="342">
        <f t="shared" si="1"/>
        <v>0</v>
      </c>
      <c r="J72" s="241"/>
      <c r="K72" s="341">
        <f t="shared" si="2"/>
        <v>0</v>
      </c>
      <c r="L72" s="343">
        <f t="shared" si="3"/>
        <v>0</v>
      </c>
      <c r="M72" s="342">
        <f t="shared" si="4"/>
        <v>0</v>
      </c>
      <c r="N72" s="241"/>
      <c r="O72" s="341">
        <f t="shared" si="5"/>
        <v>0</v>
      </c>
      <c r="P72" s="343">
        <f t="shared" si="6"/>
        <v>0</v>
      </c>
      <c r="Q72" s="343">
        <f t="shared" si="0"/>
        <v>0</v>
      </c>
      <c r="R72" s="344"/>
      <c r="S72" s="352" t="str">
        <f>IF(DATOS!O83=DATOS!$Q$21,DATOS!I83," -- ")</f>
        <v xml:space="preserve"> -- </v>
      </c>
      <c r="T72" s="357" t="str">
        <f>IF(DATOS!O83=DATOS!$Q$21,DATOS!J83," -- ")</f>
        <v xml:space="preserve"> -- </v>
      </c>
      <c r="U72" s="357" t="str">
        <f>IF(DATOS!O83=DATOS!$Q$21,DATOS!K83," -- ")</f>
        <v xml:space="preserve"> -- </v>
      </c>
      <c r="V72" s="325"/>
      <c r="W72" s="390" t="str">
        <f>IF(DATOS!O83=DATOS!$Q$22,DATOS!E83," -- ")</f>
        <v xml:space="preserve"> -- </v>
      </c>
      <c r="X72" s="388" t="str">
        <f>IF(DATOS!O83=DATOS!$Q$22,DATOS!H83," -- ")</f>
        <v xml:space="preserve"> -- </v>
      </c>
      <c r="Y72" s="325"/>
      <c r="Z72" s="391" t="str">
        <f>IF(DATOS!O83=DATOS!$Q$22,DATOS!I83," -- ")</f>
        <v xml:space="preserve"> -- </v>
      </c>
      <c r="AA72" s="391" t="str">
        <f>IF(DATOS!O83=DATOS!$Q$22,DATOS!J83," -- ")</f>
        <v xml:space="preserve"> -- </v>
      </c>
      <c r="AB72" s="391" t="str">
        <f>IF(DATOS!O83=DATOS!$Q$22,DATOS!K83," -- ")</f>
        <v xml:space="preserve"> -- </v>
      </c>
      <c r="AC72" s="224"/>
      <c r="AD72" s="225"/>
      <c r="AE72" s="225"/>
      <c r="AF72" s="225"/>
      <c r="AG72" s="225"/>
      <c r="AH72" s="225"/>
      <c r="AI72" s="225"/>
      <c r="AJ72" s="225"/>
      <c r="AK72" s="225"/>
      <c r="AL72" s="225"/>
      <c r="AM72" s="225"/>
      <c r="AN72" s="225"/>
      <c r="AO72" s="225"/>
      <c r="AP72" s="225"/>
      <c r="AQ72" s="225"/>
      <c r="AR72" s="225"/>
      <c r="AS72" s="225"/>
      <c r="AT72" s="225"/>
      <c r="AU72" s="225"/>
      <c r="AV72" s="225"/>
    </row>
    <row r="73" spans="2:48" ht="12.75" hidden="1" customHeight="1" x14ac:dyDescent="0.25">
      <c r="B73" s="1"/>
      <c r="C73" s="217"/>
      <c r="D73" s="339">
        <v>64</v>
      </c>
      <c r="E73" s="351" t="str">
        <f>IF(DATOS!O84=DATOS!$Q$21,DATOS!E84,"--")</f>
        <v>--</v>
      </c>
      <c r="F73" s="241"/>
      <c r="G73" s="341">
        <f>IF(DATOS!O84=DATOS!$Q$21,DATOS!F84,0)</f>
        <v>0</v>
      </c>
      <c r="H73" s="342">
        <f>IF(DATOS!O84=DATOS!$Q$21,DATOS!G84,0)</f>
        <v>0</v>
      </c>
      <c r="I73" s="342">
        <f t="shared" si="1"/>
        <v>0</v>
      </c>
      <c r="J73" s="241"/>
      <c r="K73" s="341">
        <f t="shared" si="2"/>
        <v>0</v>
      </c>
      <c r="L73" s="343">
        <f t="shared" si="3"/>
        <v>0</v>
      </c>
      <c r="M73" s="342">
        <f t="shared" si="4"/>
        <v>0</v>
      </c>
      <c r="N73" s="241"/>
      <c r="O73" s="341">
        <f t="shared" si="5"/>
        <v>0</v>
      </c>
      <c r="P73" s="343">
        <f t="shared" si="6"/>
        <v>0</v>
      </c>
      <c r="Q73" s="343">
        <f t="shared" si="0"/>
        <v>0</v>
      </c>
      <c r="R73" s="344"/>
      <c r="S73" s="352" t="str">
        <f>IF(DATOS!O84=DATOS!$Q$21,DATOS!I84," -- ")</f>
        <v xml:space="preserve"> -- </v>
      </c>
      <c r="T73" s="357" t="str">
        <f>IF(DATOS!O84=DATOS!$Q$21,DATOS!J84," -- ")</f>
        <v xml:space="preserve"> -- </v>
      </c>
      <c r="U73" s="357" t="str">
        <f>IF(DATOS!O84=DATOS!$Q$21,DATOS!K84," -- ")</f>
        <v xml:space="preserve"> -- </v>
      </c>
      <c r="V73" s="325"/>
      <c r="W73" s="390" t="str">
        <f>IF(DATOS!O84=DATOS!$Q$22,DATOS!E84," -- ")</f>
        <v xml:space="preserve"> -- </v>
      </c>
      <c r="X73" s="388" t="str">
        <f>IF(DATOS!O84=DATOS!$Q$22,DATOS!H84," -- ")</f>
        <v xml:space="preserve"> -- </v>
      </c>
      <c r="Y73" s="325"/>
      <c r="Z73" s="391" t="str">
        <f>IF(DATOS!O84=DATOS!$Q$22,DATOS!I84," -- ")</f>
        <v xml:space="preserve"> -- </v>
      </c>
      <c r="AA73" s="391" t="str">
        <f>IF(DATOS!O84=DATOS!$Q$22,DATOS!J84," -- ")</f>
        <v xml:space="preserve"> -- </v>
      </c>
      <c r="AB73" s="391" t="str">
        <f>IF(DATOS!O84=DATOS!$Q$22,DATOS!K84," -- ")</f>
        <v xml:space="preserve"> -- </v>
      </c>
      <c r="AC73" s="224"/>
      <c r="AD73" s="225"/>
      <c r="AE73" s="225"/>
      <c r="AF73" s="225"/>
      <c r="AG73" s="225"/>
      <c r="AH73" s="225"/>
      <c r="AI73" s="225"/>
      <c r="AJ73" s="225"/>
      <c r="AK73" s="225"/>
      <c r="AL73" s="225"/>
      <c r="AM73" s="225"/>
      <c r="AN73" s="225"/>
      <c r="AO73" s="225"/>
      <c r="AP73" s="225"/>
      <c r="AQ73" s="225"/>
      <c r="AR73" s="225"/>
      <c r="AS73" s="225"/>
      <c r="AT73" s="225"/>
      <c r="AU73" s="225"/>
      <c r="AV73" s="225"/>
    </row>
    <row r="74" spans="2:48" ht="12.75" hidden="1" customHeight="1" x14ac:dyDescent="0.25">
      <c r="B74" s="1"/>
      <c r="C74" s="217"/>
      <c r="D74" s="339">
        <v>65</v>
      </c>
      <c r="E74" s="351" t="str">
        <f>IF(DATOS!O85=DATOS!$Q$21,DATOS!E85,"--")</f>
        <v>--</v>
      </c>
      <c r="F74" s="241"/>
      <c r="G74" s="341">
        <f>IF(DATOS!O85=DATOS!$Q$21,DATOS!F85,0)</f>
        <v>0</v>
      </c>
      <c r="H74" s="342">
        <f>IF(DATOS!O85=DATOS!$Q$21,DATOS!G85,0)</f>
        <v>0</v>
      </c>
      <c r="I74" s="342">
        <f t="shared" si="1"/>
        <v>0</v>
      </c>
      <c r="J74" s="241"/>
      <c r="K74" s="341">
        <f t="shared" si="2"/>
        <v>0</v>
      </c>
      <c r="L74" s="343">
        <f t="shared" si="3"/>
        <v>0</v>
      </c>
      <c r="M74" s="342">
        <f t="shared" si="4"/>
        <v>0</v>
      </c>
      <c r="N74" s="241"/>
      <c r="O74" s="341">
        <f t="shared" si="5"/>
        <v>0</v>
      </c>
      <c r="P74" s="343">
        <f t="shared" si="6"/>
        <v>0</v>
      </c>
      <c r="Q74" s="343">
        <f t="shared" si="0"/>
        <v>0</v>
      </c>
      <c r="R74" s="344"/>
      <c r="S74" s="352" t="str">
        <f>IF(DATOS!O85=DATOS!$Q$21,DATOS!I85," -- ")</f>
        <v xml:space="preserve"> -- </v>
      </c>
      <c r="T74" s="357" t="str">
        <f>IF(DATOS!O85=DATOS!$Q$21,DATOS!J85," -- ")</f>
        <v xml:space="preserve"> -- </v>
      </c>
      <c r="U74" s="357" t="str">
        <f>IF(DATOS!O85=DATOS!$Q$21,DATOS!K85," -- ")</f>
        <v xml:space="preserve"> -- </v>
      </c>
      <c r="V74" s="325"/>
      <c r="W74" s="390" t="str">
        <f>IF(DATOS!O85=DATOS!$Q$22,DATOS!E85," -- ")</f>
        <v xml:space="preserve"> -- </v>
      </c>
      <c r="X74" s="388" t="str">
        <f>IF(DATOS!O85=DATOS!$Q$22,DATOS!H85," -- ")</f>
        <v xml:space="preserve"> -- </v>
      </c>
      <c r="Y74" s="325"/>
      <c r="Z74" s="391" t="str">
        <f>IF(DATOS!O85=DATOS!$Q$22,DATOS!I85," -- ")</f>
        <v xml:space="preserve"> -- </v>
      </c>
      <c r="AA74" s="391" t="str">
        <f>IF(DATOS!O85=DATOS!$Q$22,DATOS!J85," -- ")</f>
        <v xml:space="preserve"> -- </v>
      </c>
      <c r="AB74" s="391" t="str">
        <f>IF(DATOS!O85=DATOS!$Q$22,DATOS!K85," -- ")</f>
        <v xml:space="preserve"> -- </v>
      </c>
      <c r="AC74" s="224"/>
      <c r="AD74" s="225"/>
      <c r="AE74" s="225"/>
      <c r="AF74" s="225"/>
      <c r="AG74" s="225"/>
      <c r="AH74" s="225"/>
      <c r="AI74" s="225"/>
      <c r="AJ74" s="225"/>
      <c r="AK74" s="225"/>
      <c r="AL74" s="225"/>
      <c r="AM74" s="225"/>
      <c r="AN74" s="225"/>
      <c r="AO74" s="225"/>
      <c r="AP74" s="225"/>
      <c r="AQ74" s="225"/>
      <c r="AR74" s="225"/>
      <c r="AS74" s="225"/>
      <c r="AT74" s="225"/>
      <c r="AU74" s="225"/>
      <c r="AV74" s="225"/>
    </row>
    <row r="75" spans="2:48" ht="12.75" hidden="1" customHeight="1" x14ac:dyDescent="0.25">
      <c r="B75" s="1"/>
      <c r="C75" s="217"/>
      <c r="D75" s="339">
        <v>66</v>
      </c>
      <c r="E75" s="351" t="str">
        <f>IF(DATOS!O86=DATOS!$Q$21,DATOS!E86,"--")</f>
        <v>--</v>
      </c>
      <c r="F75" s="241"/>
      <c r="G75" s="341">
        <f>IF(DATOS!O86=DATOS!$Q$21,DATOS!F86,0)</f>
        <v>0</v>
      </c>
      <c r="H75" s="342">
        <f>IF(DATOS!O86=DATOS!$Q$21,DATOS!G86,0)</f>
        <v>0</v>
      </c>
      <c r="I75" s="342">
        <f t="shared" si="1"/>
        <v>0</v>
      </c>
      <c r="J75" s="241"/>
      <c r="K75" s="341">
        <f t="shared" si="2"/>
        <v>0</v>
      </c>
      <c r="L75" s="343">
        <f t="shared" si="3"/>
        <v>0</v>
      </c>
      <c r="M75" s="342">
        <f t="shared" si="4"/>
        <v>0</v>
      </c>
      <c r="N75" s="241"/>
      <c r="O75" s="341">
        <f t="shared" si="5"/>
        <v>0</v>
      </c>
      <c r="P75" s="343">
        <f t="shared" si="6"/>
        <v>0</v>
      </c>
      <c r="Q75" s="343">
        <f t="shared" si="0"/>
        <v>0</v>
      </c>
      <c r="R75" s="344"/>
      <c r="S75" s="352" t="str">
        <f>IF(DATOS!O86=DATOS!$Q$21,DATOS!I86," -- ")</f>
        <v xml:space="preserve"> -- </v>
      </c>
      <c r="T75" s="357" t="str">
        <f>IF(DATOS!O86=DATOS!$Q$21,DATOS!J86," -- ")</f>
        <v xml:space="preserve"> -- </v>
      </c>
      <c r="U75" s="357" t="str">
        <f>IF(DATOS!O86=DATOS!$Q$21,DATOS!K86," -- ")</f>
        <v xml:space="preserve"> -- </v>
      </c>
      <c r="V75" s="325"/>
      <c r="W75" s="390" t="str">
        <f>IF(DATOS!O86=DATOS!$Q$22,DATOS!E86," -- ")</f>
        <v xml:space="preserve"> -- </v>
      </c>
      <c r="X75" s="388" t="str">
        <f>IF(DATOS!O86=DATOS!$Q$22,DATOS!H86," -- ")</f>
        <v xml:space="preserve"> -- </v>
      </c>
      <c r="Y75" s="325"/>
      <c r="Z75" s="391" t="str">
        <f>IF(DATOS!O86=DATOS!$Q$22,DATOS!I86," -- ")</f>
        <v xml:space="preserve"> -- </v>
      </c>
      <c r="AA75" s="391" t="str">
        <f>IF(DATOS!O86=DATOS!$Q$22,DATOS!J86," -- ")</f>
        <v xml:space="preserve"> -- </v>
      </c>
      <c r="AB75" s="391" t="str">
        <f>IF(DATOS!O86=DATOS!$Q$22,DATOS!K86," -- ")</f>
        <v xml:space="preserve"> -- </v>
      </c>
      <c r="AC75" s="224"/>
      <c r="AD75" s="225"/>
      <c r="AE75" s="225"/>
      <c r="AF75" s="225"/>
      <c r="AG75" s="225"/>
      <c r="AH75" s="225"/>
      <c r="AI75" s="225"/>
      <c r="AJ75" s="225"/>
      <c r="AK75" s="225"/>
      <c r="AL75" s="225"/>
      <c r="AM75" s="225"/>
      <c r="AN75" s="225"/>
      <c r="AO75" s="225"/>
      <c r="AP75" s="225"/>
      <c r="AQ75" s="225"/>
      <c r="AR75" s="225"/>
      <c r="AS75" s="225"/>
      <c r="AT75" s="225"/>
      <c r="AU75" s="225"/>
      <c r="AV75" s="225"/>
    </row>
    <row r="76" spans="2:48" ht="12.75" hidden="1" customHeight="1" x14ac:dyDescent="0.25">
      <c r="B76" s="1"/>
      <c r="C76" s="217"/>
      <c r="D76" s="339">
        <v>67</v>
      </c>
      <c r="E76" s="351" t="str">
        <f>IF(DATOS!O87=DATOS!$Q$21,DATOS!E87,"--")</f>
        <v>--</v>
      </c>
      <c r="F76" s="241"/>
      <c r="G76" s="341">
        <f>IF(DATOS!O87=DATOS!$Q$21,DATOS!F87,0)</f>
        <v>0</v>
      </c>
      <c r="H76" s="342">
        <f>IF(DATOS!O87=DATOS!$Q$21,DATOS!G87,0)</f>
        <v>0</v>
      </c>
      <c r="I76" s="342">
        <f t="shared" si="1"/>
        <v>0</v>
      </c>
      <c r="J76" s="241"/>
      <c r="K76" s="341">
        <f t="shared" si="2"/>
        <v>0</v>
      </c>
      <c r="L76" s="343">
        <f t="shared" si="3"/>
        <v>0</v>
      </c>
      <c r="M76" s="342">
        <f t="shared" si="4"/>
        <v>0</v>
      </c>
      <c r="N76" s="241"/>
      <c r="O76" s="341">
        <f t="shared" si="5"/>
        <v>0</v>
      </c>
      <c r="P76" s="343">
        <f t="shared" si="6"/>
        <v>0</v>
      </c>
      <c r="Q76" s="343">
        <f t="shared" si="0"/>
        <v>0</v>
      </c>
      <c r="R76" s="344"/>
      <c r="S76" s="352" t="str">
        <f>IF(DATOS!O87=DATOS!$Q$21,DATOS!I87," -- ")</f>
        <v xml:space="preserve"> -- </v>
      </c>
      <c r="T76" s="357" t="str">
        <f>IF(DATOS!O87=DATOS!$Q$21,DATOS!J87," -- ")</f>
        <v xml:space="preserve"> -- </v>
      </c>
      <c r="U76" s="357" t="str">
        <f>IF(DATOS!O87=DATOS!$Q$21,DATOS!K87," -- ")</f>
        <v xml:space="preserve"> -- </v>
      </c>
      <c r="V76" s="325"/>
      <c r="W76" s="390" t="str">
        <f>IF(DATOS!O87=DATOS!$Q$22,DATOS!E87," -- ")</f>
        <v xml:space="preserve"> -- </v>
      </c>
      <c r="X76" s="388" t="str">
        <f>IF(DATOS!O87=DATOS!$Q$22,DATOS!H87," -- ")</f>
        <v xml:space="preserve"> -- </v>
      </c>
      <c r="Y76" s="325"/>
      <c r="Z76" s="391" t="str">
        <f>IF(DATOS!O87=DATOS!$Q$22,DATOS!I87," -- ")</f>
        <v xml:space="preserve"> -- </v>
      </c>
      <c r="AA76" s="391" t="str">
        <f>IF(DATOS!O87=DATOS!$Q$22,DATOS!J87," -- ")</f>
        <v xml:space="preserve"> -- </v>
      </c>
      <c r="AB76" s="391" t="str">
        <f>IF(DATOS!O87=DATOS!$Q$22,DATOS!K87," -- ")</f>
        <v xml:space="preserve"> -- </v>
      </c>
      <c r="AC76" s="224"/>
      <c r="AD76" s="225"/>
      <c r="AE76" s="225"/>
      <c r="AF76" s="225"/>
      <c r="AG76" s="225"/>
      <c r="AH76" s="225"/>
      <c r="AI76" s="225"/>
      <c r="AJ76" s="225"/>
      <c r="AK76" s="225"/>
      <c r="AL76" s="225"/>
      <c r="AM76" s="225"/>
      <c r="AN76" s="225"/>
      <c r="AO76" s="225"/>
      <c r="AP76" s="225"/>
      <c r="AQ76" s="225"/>
      <c r="AR76" s="225"/>
      <c r="AS76" s="225"/>
      <c r="AT76" s="225"/>
      <c r="AU76" s="225"/>
      <c r="AV76" s="225"/>
    </row>
    <row r="77" spans="2:48" ht="12.75" hidden="1" customHeight="1" x14ac:dyDescent="0.25">
      <c r="B77" s="1"/>
      <c r="C77" s="217"/>
      <c r="D77" s="339">
        <v>68</v>
      </c>
      <c r="E77" s="351" t="str">
        <f>IF(DATOS!O88=DATOS!$Q$21,DATOS!E88,"--")</f>
        <v>--</v>
      </c>
      <c r="F77" s="241"/>
      <c r="G77" s="341">
        <f>IF(DATOS!O88=DATOS!$Q$21,DATOS!F88,0)</f>
        <v>0</v>
      </c>
      <c r="H77" s="342">
        <f>IF(DATOS!O88=DATOS!$Q$21,DATOS!G88,0)</f>
        <v>0</v>
      </c>
      <c r="I77" s="342">
        <f t="shared" si="1"/>
        <v>0</v>
      </c>
      <c r="J77" s="241"/>
      <c r="K77" s="341">
        <f t="shared" si="2"/>
        <v>0</v>
      </c>
      <c r="L77" s="343">
        <f t="shared" si="3"/>
        <v>0</v>
      </c>
      <c r="M77" s="342">
        <f t="shared" si="4"/>
        <v>0</v>
      </c>
      <c r="N77" s="241"/>
      <c r="O77" s="341">
        <f t="shared" si="5"/>
        <v>0</v>
      </c>
      <c r="P77" s="343">
        <f t="shared" si="6"/>
        <v>0</v>
      </c>
      <c r="Q77" s="343">
        <f t="shared" si="0"/>
        <v>0</v>
      </c>
      <c r="R77" s="344"/>
      <c r="S77" s="352" t="str">
        <f>IF(DATOS!O88=DATOS!$Q$21,DATOS!I88," -- ")</f>
        <v xml:space="preserve"> -- </v>
      </c>
      <c r="T77" s="357" t="str">
        <f>IF(DATOS!O88=DATOS!$Q$21,DATOS!J88," -- ")</f>
        <v xml:space="preserve"> -- </v>
      </c>
      <c r="U77" s="357" t="str">
        <f>IF(DATOS!O88=DATOS!$Q$21,DATOS!K88," -- ")</f>
        <v xml:space="preserve"> -- </v>
      </c>
      <c r="V77" s="325"/>
      <c r="W77" s="390" t="str">
        <f>IF(DATOS!O88=DATOS!$Q$22,DATOS!E88," -- ")</f>
        <v xml:space="preserve"> -- </v>
      </c>
      <c r="X77" s="388" t="str">
        <f>IF(DATOS!O88=DATOS!$Q$22,DATOS!H88," -- ")</f>
        <v xml:space="preserve"> -- </v>
      </c>
      <c r="Y77" s="325"/>
      <c r="Z77" s="391" t="str">
        <f>IF(DATOS!O88=DATOS!$Q$22,DATOS!I88," -- ")</f>
        <v xml:space="preserve"> -- </v>
      </c>
      <c r="AA77" s="391" t="str">
        <f>IF(DATOS!O88=DATOS!$Q$22,DATOS!J88," -- ")</f>
        <v xml:space="preserve"> -- </v>
      </c>
      <c r="AB77" s="391" t="str">
        <f>IF(DATOS!O88=DATOS!$Q$22,DATOS!K88," -- ")</f>
        <v xml:space="preserve"> -- </v>
      </c>
      <c r="AC77" s="224"/>
      <c r="AD77" s="225"/>
      <c r="AE77" s="225"/>
      <c r="AF77" s="225"/>
      <c r="AG77" s="225"/>
      <c r="AH77" s="225"/>
      <c r="AI77" s="225"/>
      <c r="AJ77" s="225"/>
      <c r="AK77" s="225"/>
      <c r="AL77" s="225"/>
      <c r="AM77" s="225"/>
      <c r="AN77" s="225"/>
      <c r="AO77" s="225"/>
      <c r="AP77" s="225"/>
      <c r="AQ77" s="225"/>
      <c r="AR77" s="225"/>
      <c r="AS77" s="225"/>
      <c r="AT77" s="225"/>
      <c r="AU77" s="225"/>
      <c r="AV77" s="225"/>
    </row>
    <row r="78" spans="2:48" ht="12.75" hidden="1" customHeight="1" x14ac:dyDescent="0.25">
      <c r="B78" s="1"/>
      <c r="C78" s="217"/>
      <c r="D78" s="339">
        <v>69</v>
      </c>
      <c r="E78" s="351" t="str">
        <f>IF(DATOS!O89=DATOS!$Q$21,DATOS!E89,"--")</f>
        <v>--</v>
      </c>
      <c r="F78" s="241"/>
      <c r="G78" s="341">
        <f>IF(DATOS!O89=DATOS!$Q$21,DATOS!F89,0)</f>
        <v>0</v>
      </c>
      <c r="H78" s="342">
        <f>IF(DATOS!O89=DATOS!$Q$21,DATOS!G89,0)</f>
        <v>0</v>
      </c>
      <c r="I78" s="342">
        <f t="shared" si="1"/>
        <v>0</v>
      </c>
      <c r="J78" s="241"/>
      <c r="K78" s="341">
        <f t="shared" si="2"/>
        <v>0</v>
      </c>
      <c r="L78" s="343">
        <f t="shared" si="3"/>
        <v>0</v>
      </c>
      <c r="M78" s="342">
        <f t="shared" si="4"/>
        <v>0</v>
      </c>
      <c r="N78" s="241"/>
      <c r="O78" s="341">
        <f t="shared" si="5"/>
        <v>0</v>
      </c>
      <c r="P78" s="343">
        <f t="shared" si="6"/>
        <v>0</v>
      </c>
      <c r="Q78" s="343">
        <f t="shared" si="0"/>
        <v>0</v>
      </c>
      <c r="R78" s="344"/>
      <c r="S78" s="352" t="str">
        <f>IF(DATOS!O89=DATOS!$Q$21,DATOS!I89," -- ")</f>
        <v xml:space="preserve"> -- </v>
      </c>
      <c r="T78" s="357" t="str">
        <f>IF(DATOS!O89=DATOS!$Q$21,DATOS!J89," -- ")</f>
        <v xml:space="preserve"> -- </v>
      </c>
      <c r="U78" s="357" t="str">
        <f>IF(DATOS!O89=DATOS!$Q$21,DATOS!K89," -- ")</f>
        <v xml:space="preserve"> -- </v>
      </c>
      <c r="V78" s="325"/>
      <c r="W78" s="390" t="str">
        <f>IF(DATOS!O89=DATOS!$Q$22,DATOS!E89," -- ")</f>
        <v xml:space="preserve"> -- </v>
      </c>
      <c r="X78" s="388" t="str">
        <f>IF(DATOS!O89=DATOS!$Q$22,DATOS!H89," -- ")</f>
        <v xml:space="preserve"> -- </v>
      </c>
      <c r="Y78" s="325"/>
      <c r="Z78" s="391" t="str">
        <f>IF(DATOS!O89=DATOS!$Q$22,DATOS!I89," -- ")</f>
        <v xml:space="preserve"> -- </v>
      </c>
      <c r="AA78" s="391" t="str">
        <f>IF(DATOS!O89=DATOS!$Q$22,DATOS!J89," -- ")</f>
        <v xml:space="preserve"> -- </v>
      </c>
      <c r="AB78" s="391" t="str">
        <f>IF(DATOS!O89=DATOS!$Q$22,DATOS!K89," -- ")</f>
        <v xml:space="preserve"> -- </v>
      </c>
      <c r="AC78" s="224"/>
      <c r="AD78" s="225"/>
      <c r="AE78" s="225"/>
      <c r="AF78" s="225"/>
      <c r="AG78" s="225"/>
      <c r="AH78" s="225"/>
      <c r="AI78" s="225"/>
      <c r="AJ78" s="225"/>
      <c r="AK78" s="225"/>
      <c r="AL78" s="225"/>
      <c r="AM78" s="225"/>
      <c r="AN78" s="225"/>
      <c r="AO78" s="225"/>
      <c r="AP78" s="225"/>
      <c r="AQ78" s="225"/>
      <c r="AR78" s="225"/>
      <c r="AS78" s="225"/>
      <c r="AT78" s="225"/>
      <c r="AU78" s="225"/>
      <c r="AV78" s="225"/>
    </row>
    <row r="79" spans="2:48" ht="12.75" hidden="1" customHeight="1" x14ac:dyDescent="0.25">
      <c r="B79" s="1"/>
      <c r="C79" s="217"/>
      <c r="D79" s="339">
        <v>70</v>
      </c>
      <c r="E79" s="351" t="str">
        <f>IF(DATOS!O90=DATOS!$Q$21,DATOS!E90,"--")</f>
        <v>--</v>
      </c>
      <c r="F79" s="241"/>
      <c r="G79" s="341">
        <f>IF(DATOS!O90=DATOS!$Q$21,DATOS!F90,0)</f>
        <v>0</v>
      </c>
      <c r="H79" s="342">
        <f>IF(DATOS!O90=DATOS!$Q$21,DATOS!G90,0)</f>
        <v>0</v>
      </c>
      <c r="I79" s="342">
        <f t="shared" si="1"/>
        <v>0</v>
      </c>
      <c r="J79" s="241"/>
      <c r="K79" s="341">
        <f t="shared" si="2"/>
        <v>0</v>
      </c>
      <c r="L79" s="343">
        <f t="shared" si="3"/>
        <v>0</v>
      </c>
      <c r="M79" s="342">
        <f t="shared" si="4"/>
        <v>0</v>
      </c>
      <c r="N79" s="241"/>
      <c r="O79" s="341">
        <f t="shared" si="5"/>
        <v>0</v>
      </c>
      <c r="P79" s="343">
        <f t="shared" si="6"/>
        <v>0</v>
      </c>
      <c r="Q79" s="343">
        <f t="shared" si="0"/>
        <v>0</v>
      </c>
      <c r="R79" s="344"/>
      <c r="S79" s="352" t="str">
        <f>IF(DATOS!O90=DATOS!$Q$21,DATOS!I90," -- ")</f>
        <v xml:space="preserve"> -- </v>
      </c>
      <c r="T79" s="357" t="str">
        <f>IF(DATOS!O90=DATOS!$Q$21,DATOS!J90," -- ")</f>
        <v xml:space="preserve"> -- </v>
      </c>
      <c r="U79" s="357" t="str">
        <f>IF(DATOS!O90=DATOS!$Q$21,DATOS!K90," -- ")</f>
        <v xml:space="preserve"> -- </v>
      </c>
      <c r="V79" s="325"/>
      <c r="W79" s="390" t="str">
        <f>IF(DATOS!O90=DATOS!$Q$22,DATOS!E90," -- ")</f>
        <v xml:space="preserve"> -- </v>
      </c>
      <c r="X79" s="388" t="str">
        <f>IF(DATOS!O90=DATOS!$Q$22,DATOS!H90," -- ")</f>
        <v xml:space="preserve"> -- </v>
      </c>
      <c r="Y79" s="325"/>
      <c r="Z79" s="391" t="str">
        <f>IF(DATOS!O90=DATOS!$Q$22,DATOS!I90," -- ")</f>
        <v xml:space="preserve"> -- </v>
      </c>
      <c r="AA79" s="391" t="str">
        <f>IF(DATOS!O90=DATOS!$Q$22,DATOS!J90," -- ")</f>
        <v xml:space="preserve"> -- </v>
      </c>
      <c r="AB79" s="391" t="str">
        <f>IF(DATOS!O90=DATOS!$Q$22,DATOS!K90," -- ")</f>
        <v xml:space="preserve"> -- </v>
      </c>
      <c r="AC79" s="224"/>
      <c r="AD79" s="225"/>
      <c r="AE79" s="225"/>
      <c r="AF79" s="225"/>
      <c r="AG79" s="225"/>
      <c r="AH79" s="225"/>
      <c r="AI79" s="225"/>
      <c r="AJ79" s="225"/>
      <c r="AK79" s="225"/>
      <c r="AL79" s="225"/>
      <c r="AM79" s="225"/>
      <c r="AN79" s="225"/>
      <c r="AO79" s="225"/>
      <c r="AP79" s="225"/>
      <c r="AQ79" s="225"/>
      <c r="AR79" s="225"/>
      <c r="AS79" s="225"/>
      <c r="AT79" s="225"/>
      <c r="AU79" s="225"/>
      <c r="AV79" s="225"/>
    </row>
    <row r="80" spans="2:48" ht="12.75" hidden="1" customHeight="1" x14ac:dyDescent="0.25">
      <c r="B80" s="1"/>
      <c r="C80" s="217"/>
      <c r="D80" s="339">
        <v>71</v>
      </c>
      <c r="E80" s="351" t="str">
        <f>IF(DATOS!O91=DATOS!$Q$21,DATOS!E91,"--")</f>
        <v>--</v>
      </c>
      <c r="F80" s="241"/>
      <c r="G80" s="341">
        <f>IF(DATOS!O91=DATOS!$Q$21,DATOS!F91,0)</f>
        <v>0</v>
      </c>
      <c r="H80" s="342">
        <f>IF(DATOS!O91=DATOS!$Q$21,DATOS!G91,0)</f>
        <v>0</v>
      </c>
      <c r="I80" s="342">
        <f t="shared" si="1"/>
        <v>0</v>
      </c>
      <c r="J80" s="241"/>
      <c r="K80" s="341">
        <f t="shared" si="2"/>
        <v>0</v>
      </c>
      <c r="L80" s="343">
        <f t="shared" si="3"/>
        <v>0</v>
      </c>
      <c r="M80" s="342">
        <f t="shared" si="4"/>
        <v>0</v>
      </c>
      <c r="N80" s="241"/>
      <c r="O80" s="341">
        <f t="shared" si="5"/>
        <v>0</v>
      </c>
      <c r="P80" s="343">
        <f t="shared" si="6"/>
        <v>0</v>
      </c>
      <c r="Q80" s="343">
        <f t="shared" si="0"/>
        <v>0</v>
      </c>
      <c r="R80" s="344"/>
      <c r="S80" s="352" t="str">
        <f>IF(DATOS!O91=DATOS!$Q$21,DATOS!I91," -- ")</f>
        <v xml:space="preserve"> -- </v>
      </c>
      <c r="T80" s="357" t="str">
        <f>IF(DATOS!O91=DATOS!$Q$21,DATOS!J91," -- ")</f>
        <v xml:space="preserve"> -- </v>
      </c>
      <c r="U80" s="357" t="str">
        <f>IF(DATOS!O91=DATOS!$Q$21,DATOS!K91," -- ")</f>
        <v xml:space="preserve"> -- </v>
      </c>
      <c r="V80" s="325"/>
      <c r="W80" s="390" t="str">
        <f>IF(DATOS!O91=DATOS!$Q$22,DATOS!E91," -- ")</f>
        <v xml:space="preserve"> -- </v>
      </c>
      <c r="X80" s="388" t="str">
        <f>IF(DATOS!O91=DATOS!$Q$22,DATOS!H91," -- ")</f>
        <v xml:space="preserve"> -- </v>
      </c>
      <c r="Y80" s="325"/>
      <c r="Z80" s="391" t="str">
        <f>IF(DATOS!O91=DATOS!$Q$22,DATOS!I91," -- ")</f>
        <v xml:space="preserve"> -- </v>
      </c>
      <c r="AA80" s="391" t="str">
        <f>IF(DATOS!O91=DATOS!$Q$22,DATOS!J91," -- ")</f>
        <v xml:space="preserve"> -- </v>
      </c>
      <c r="AB80" s="391" t="str">
        <f>IF(DATOS!O91=DATOS!$Q$22,DATOS!K91," -- ")</f>
        <v xml:space="preserve"> -- </v>
      </c>
      <c r="AC80" s="224"/>
      <c r="AD80" s="225"/>
      <c r="AE80" s="225"/>
      <c r="AF80" s="225"/>
      <c r="AG80" s="225"/>
      <c r="AH80" s="225"/>
      <c r="AI80" s="225"/>
      <c r="AJ80" s="225"/>
      <c r="AK80" s="225"/>
      <c r="AL80" s="225"/>
      <c r="AM80" s="225"/>
      <c r="AN80" s="225"/>
      <c r="AO80" s="225"/>
      <c r="AP80" s="225"/>
      <c r="AQ80" s="225"/>
      <c r="AR80" s="225"/>
      <c r="AS80" s="225"/>
      <c r="AT80" s="225"/>
      <c r="AU80" s="225"/>
      <c r="AV80" s="225"/>
    </row>
    <row r="81" spans="2:48" ht="12.75" hidden="1" customHeight="1" x14ac:dyDescent="0.25">
      <c r="B81" s="1"/>
      <c r="C81" s="217"/>
      <c r="D81" s="339">
        <v>72</v>
      </c>
      <c r="E81" s="351" t="str">
        <f>IF(DATOS!O92=DATOS!$Q$21,DATOS!E92,"--")</f>
        <v>--</v>
      </c>
      <c r="F81" s="241"/>
      <c r="G81" s="341">
        <f>IF(DATOS!O92=DATOS!$Q$21,DATOS!F92,0)</f>
        <v>0</v>
      </c>
      <c r="H81" s="342">
        <f>IF(DATOS!O92=DATOS!$Q$21,DATOS!G92,0)</f>
        <v>0</v>
      </c>
      <c r="I81" s="342">
        <f t="shared" si="1"/>
        <v>0</v>
      </c>
      <c r="J81" s="241"/>
      <c r="K81" s="341">
        <f t="shared" si="2"/>
        <v>0</v>
      </c>
      <c r="L81" s="343">
        <f t="shared" si="3"/>
        <v>0</v>
      </c>
      <c r="M81" s="342">
        <f t="shared" si="4"/>
        <v>0</v>
      </c>
      <c r="N81" s="241"/>
      <c r="O81" s="341">
        <f t="shared" si="5"/>
        <v>0</v>
      </c>
      <c r="P81" s="343">
        <f t="shared" si="6"/>
        <v>0</v>
      </c>
      <c r="Q81" s="343">
        <f t="shared" si="0"/>
        <v>0</v>
      </c>
      <c r="R81" s="344"/>
      <c r="S81" s="352" t="str">
        <f>IF(DATOS!O92=DATOS!$Q$21,DATOS!I92," -- ")</f>
        <v xml:space="preserve"> -- </v>
      </c>
      <c r="T81" s="357" t="str">
        <f>IF(DATOS!O92=DATOS!$Q$21,DATOS!J92," -- ")</f>
        <v xml:space="preserve"> -- </v>
      </c>
      <c r="U81" s="357" t="str">
        <f>IF(DATOS!O92=DATOS!$Q$21,DATOS!K92," -- ")</f>
        <v xml:space="preserve"> -- </v>
      </c>
      <c r="V81" s="325"/>
      <c r="W81" s="390" t="str">
        <f>IF(DATOS!O92=DATOS!$Q$22,DATOS!E92," -- ")</f>
        <v xml:space="preserve"> -- </v>
      </c>
      <c r="X81" s="388" t="str">
        <f>IF(DATOS!O92=DATOS!$Q$22,DATOS!H92," -- ")</f>
        <v xml:space="preserve"> -- </v>
      </c>
      <c r="Y81" s="325"/>
      <c r="Z81" s="391" t="str">
        <f>IF(DATOS!O92=DATOS!$Q$22,DATOS!I92," -- ")</f>
        <v xml:space="preserve"> -- </v>
      </c>
      <c r="AA81" s="391" t="str">
        <f>IF(DATOS!O92=DATOS!$Q$22,DATOS!J92," -- ")</f>
        <v xml:space="preserve"> -- </v>
      </c>
      <c r="AB81" s="391" t="str">
        <f>IF(DATOS!O92=DATOS!$Q$22,DATOS!K92," -- ")</f>
        <v xml:space="preserve"> -- </v>
      </c>
      <c r="AC81" s="224"/>
      <c r="AD81" s="225"/>
      <c r="AE81" s="225"/>
      <c r="AF81" s="225"/>
      <c r="AG81" s="225"/>
      <c r="AH81" s="225"/>
      <c r="AI81" s="225"/>
      <c r="AJ81" s="225"/>
      <c r="AK81" s="225"/>
      <c r="AL81" s="225"/>
      <c r="AM81" s="225"/>
      <c r="AN81" s="225"/>
      <c r="AO81" s="225"/>
      <c r="AP81" s="225"/>
      <c r="AQ81" s="225"/>
      <c r="AR81" s="225"/>
      <c r="AS81" s="225"/>
      <c r="AT81" s="225"/>
      <c r="AU81" s="225"/>
      <c r="AV81" s="225"/>
    </row>
    <row r="82" spans="2:48" ht="12.75" hidden="1" customHeight="1" x14ac:dyDescent="0.25">
      <c r="B82" s="1"/>
      <c r="C82" s="217"/>
      <c r="D82" s="339">
        <v>73</v>
      </c>
      <c r="E82" s="351" t="str">
        <f>IF(DATOS!O93=DATOS!$Q$21,DATOS!E93,"--")</f>
        <v>--</v>
      </c>
      <c r="F82" s="241"/>
      <c r="G82" s="341">
        <f>IF(DATOS!O93=DATOS!$Q$21,DATOS!F93,0)</f>
        <v>0</v>
      </c>
      <c r="H82" s="342">
        <f>IF(DATOS!O93=DATOS!$Q$21,DATOS!G93,0)</f>
        <v>0</v>
      </c>
      <c r="I82" s="342">
        <f t="shared" si="1"/>
        <v>0</v>
      </c>
      <c r="J82" s="241"/>
      <c r="K82" s="341">
        <f t="shared" si="2"/>
        <v>0</v>
      </c>
      <c r="L82" s="343">
        <f t="shared" si="3"/>
        <v>0</v>
      </c>
      <c r="M82" s="342">
        <f t="shared" si="4"/>
        <v>0</v>
      </c>
      <c r="N82" s="241"/>
      <c r="O82" s="341">
        <f t="shared" si="5"/>
        <v>0</v>
      </c>
      <c r="P82" s="343">
        <f t="shared" si="6"/>
        <v>0</v>
      </c>
      <c r="Q82" s="343">
        <f t="shared" si="0"/>
        <v>0</v>
      </c>
      <c r="R82" s="344"/>
      <c r="S82" s="352" t="str">
        <f>IF(DATOS!O93=DATOS!$Q$21,DATOS!I93," -- ")</f>
        <v xml:space="preserve"> -- </v>
      </c>
      <c r="T82" s="357" t="str">
        <f>IF(DATOS!O93=DATOS!$Q$21,DATOS!J93," -- ")</f>
        <v xml:space="preserve"> -- </v>
      </c>
      <c r="U82" s="357" t="str">
        <f>IF(DATOS!O93=DATOS!$Q$21,DATOS!K93," -- ")</f>
        <v xml:space="preserve"> -- </v>
      </c>
      <c r="V82" s="325"/>
      <c r="W82" s="390" t="str">
        <f>IF(DATOS!O93=DATOS!$Q$22,DATOS!E93," -- ")</f>
        <v xml:space="preserve"> -- </v>
      </c>
      <c r="X82" s="388" t="str">
        <f>IF(DATOS!O93=DATOS!$Q$22,DATOS!H93," -- ")</f>
        <v xml:space="preserve"> -- </v>
      </c>
      <c r="Y82" s="325"/>
      <c r="Z82" s="391" t="str">
        <f>IF(DATOS!O93=DATOS!$Q$22,DATOS!I93," -- ")</f>
        <v xml:space="preserve"> -- </v>
      </c>
      <c r="AA82" s="391" t="str">
        <f>IF(DATOS!O93=DATOS!$Q$22,DATOS!J93," -- ")</f>
        <v xml:space="preserve"> -- </v>
      </c>
      <c r="AB82" s="391" t="str">
        <f>IF(DATOS!O93=DATOS!$Q$22,DATOS!K93," -- ")</f>
        <v xml:space="preserve"> -- </v>
      </c>
      <c r="AC82" s="224"/>
      <c r="AD82" s="225"/>
      <c r="AE82" s="225"/>
      <c r="AF82" s="225"/>
      <c r="AG82" s="225"/>
      <c r="AH82" s="225"/>
      <c r="AI82" s="225"/>
      <c r="AJ82" s="225"/>
      <c r="AK82" s="225"/>
      <c r="AL82" s="225"/>
      <c r="AM82" s="225"/>
      <c r="AN82" s="225"/>
      <c r="AO82" s="225"/>
      <c r="AP82" s="225"/>
      <c r="AQ82" s="225"/>
      <c r="AR82" s="225"/>
      <c r="AS82" s="225"/>
      <c r="AT82" s="225"/>
      <c r="AU82" s="225"/>
      <c r="AV82" s="225"/>
    </row>
    <row r="83" spans="2:48" ht="12.75" hidden="1" customHeight="1" x14ac:dyDescent="0.25">
      <c r="B83" s="1"/>
      <c r="C83" s="217"/>
      <c r="D83" s="339">
        <v>74</v>
      </c>
      <c r="E83" s="351" t="str">
        <f>IF(DATOS!O94=DATOS!$Q$21,DATOS!E94,"--")</f>
        <v>--</v>
      </c>
      <c r="F83" s="241"/>
      <c r="G83" s="341">
        <f>IF(DATOS!O94=DATOS!$Q$21,DATOS!F94,0)</f>
        <v>0</v>
      </c>
      <c r="H83" s="342">
        <f>IF(DATOS!O94=DATOS!$Q$21,DATOS!G94,0)</f>
        <v>0</v>
      </c>
      <c r="I83" s="342">
        <f t="shared" si="1"/>
        <v>0</v>
      </c>
      <c r="J83" s="241"/>
      <c r="K83" s="341">
        <f t="shared" si="2"/>
        <v>0</v>
      </c>
      <c r="L83" s="343">
        <f t="shared" si="3"/>
        <v>0</v>
      </c>
      <c r="M83" s="342">
        <f t="shared" si="4"/>
        <v>0</v>
      </c>
      <c r="N83" s="241"/>
      <c r="O83" s="341">
        <f t="shared" si="5"/>
        <v>0</v>
      </c>
      <c r="P83" s="343">
        <f t="shared" si="6"/>
        <v>0</v>
      </c>
      <c r="Q83" s="343">
        <f t="shared" si="0"/>
        <v>0</v>
      </c>
      <c r="R83" s="344"/>
      <c r="S83" s="352" t="str">
        <f>IF(DATOS!O94=DATOS!$Q$21,DATOS!I94," -- ")</f>
        <v xml:space="preserve"> -- </v>
      </c>
      <c r="T83" s="357" t="str">
        <f>IF(DATOS!O94=DATOS!$Q$21,DATOS!J94," -- ")</f>
        <v xml:space="preserve"> -- </v>
      </c>
      <c r="U83" s="357" t="str">
        <f>IF(DATOS!O94=DATOS!$Q$21,DATOS!K94," -- ")</f>
        <v xml:space="preserve"> -- </v>
      </c>
      <c r="V83" s="325"/>
      <c r="W83" s="390" t="str">
        <f>IF(DATOS!O94=DATOS!$Q$22,DATOS!E94," -- ")</f>
        <v xml:space="preserve"> -- </v>
      </c>
      <c r="X83" s="388" t="str">
        <f>IF(DATOS!O94=DATOS!$Q$22,DATOS!H94," -- ")</f>
        <v xml:space="preserve"> -- </v>
      </c>
      <c r="Y83" s="325"/>
      <c r="Z83" s="391" t="str">
        <f>IF(DATOS!O94=DATOS!$Q$22,DATOS!I94," -- ")</f>
        <v xml:space="preserve"> -- </v>
      </c>
      <c r="AA83" s="391" t="str">
        <f>IF(DATOS!O94=DATOS!$Q$22,DATOS!J94," -- ")</f>
        <v xml:space="preserve"> -- </v>
      </c>
      <c r="AB83" s="391" t="str">
        <f>IF(DATOS!O94=DATOS!$Q$22,DATOS!K94," -- ")</f>
        <v xml:space="preserve"> -- </v>
      </c>
      <c r="AC83" s="224"/>
      <c r="AD83" s="225"/>
      <c r="AE83" s="225"/>
      <c r="AF83" s="225"/>
      <c r="AG83" s="225"/>
      <c r="AH83" s="225"/>
      <c r="AI83" s="225"/>
      <c r="AJ83" s="225"/>
      <c r="AK83" s="225"/>
      <c r="AL83" s="225"/>
      <c r="AM83" s="225"/>
      <c r="AN83" s="225"/>
      <c r="AO83" s="225"/>
      <c r="AP83" s="225"/>
      <c r="AQ83" s="225"/>
      <c r="AR83" s="225"/>
      <c r="AS83" s="225"/>
      <c r="AT83" s="225"/>
      <c r="AU83" s="225"/>
      <c r="AV83" s="225"/>
    </row>
    <row r="84" spans="2:48" ht="12.75" hidden="1" customHeight="1" x14ac:dyDescent="0.25">
      <c r="B84" s="1"/>
      <c r="C84" s="217"/>
      <c r="D84" s="339">
        <v>75</v>
      </c>
      <c r="E84" s="351" t="str">
        <f>IF(DATOS!O95=DATOS!$Q$21,DATOS!E95,"--")</f>
        <v>--</v>
      </c>
      <c r="F84" s="241"/>
      <c r="G84" s="341">
        <f>IF(DATOS!O95=DATOS!$Q$21,DATOS!F95,0)</f>
        <v>0</v>
      </c>
      <c r="H84" s="342">
        <f>IF(DATOS!O95=DATOS!$Q$21,DATOS!G95,0)</f>
        <v>0</v>
      </c>
      <c r="I84" s="342">
        <f t="shared" si="1"/>
        <v>0</v>
      </c>
      <c r="J84" s="241"/>
      <c r="K84" s="341">
        <f t="shared" si="2"/>
        <v>0</v>
      </c>
      <c r="L84" s="343">
        <f t="shared" si="3"/>
        <v>0</v>
      </c>
      <c r="M84" s="342">
        <f t="shared" si="4"/>
        <v>0</v>
      </c>
      <c r="N84" s="241"/>
      <c r="O84" s="341">
        <f t="shared" si="5"/>
        <v>0</v>
      </c>
      <c r="P84" s="343">
        <f t="shared" si="6"/>
        <v>0</v>
      </c>
      <c r="Q84" s="343">
        <f t="shared" si="0"/>
        <v>0</v>
      </c>
      <c r="R84" s="344"/>
      <c r="S84" s="352" t="str">
        <f>IF(DATOS!O95=DATOS!$Q$21,DATOS!I95," -- ")</f>
        <v xml:space="preserve"> -- </v>
      </c>
      <c r="T84" s="357" t="str">
        <f>IF(DATOS!O95=DATOS!$Q$21,DATOS!J95," -- ")</f>
        <v xml:space="preserve"> -- </v>
      </c>
      <c r="U84" s="357" t="str">
        <f>IF(DATOS!O95=DATOS!$Q$21,DATOS!K95," -- ")</f>
        <v xml:space="preserve"> -- </v>
      </c>
      <c r="V84" s="325"/>
      <c r="W84" s="390" t="str">
        <f>IF(DATOS!O95=DATOS!$Q$22,DATOS!E95," -- ")</f>
        <v xml:space="preserve"> -- </v>
      </c>
      <c r="X84" s="388" t="str">
        <f>IF(DATOS!O95=DATOS!$Q$22,DATOS!H95," -- ")</f>
        <v xml:space="preserve"> -- </v>
      </c>
      <c r="Y84" s="325"/>
      <c r="Z84" s="391" t="str">
        <f>IF(DATOS!O95=DATOS!$Q$22,DATOS!I95," -- ")</f>
        <v xml:space="preserve"> -- </v>
      </c>
      <c r="AA84" s="391" t="str">
        <f>IF(DATOS!O95=DATOS!$Q$22,DATOS!J95," -- ")</f>
        <v xml:space="preserve"> -- </v>
      </c>
      <c r="AB84" s="391" t="str">
        <f>IF(DATOS!O95=DATOS!$Q$22,DATOS!K95," -- ")</f>
        <v xml:space="preserve"> -- </v>
      </c>
      <c r="AC84" s="224"/>
      <c r="AD84" s="225"/>
      <c r="AE84" s="225"/>
      <c r="AF84" s="225"/>
      <c r="AG84" s="225"/>
      <c r="AH84" s="225"/>
      <c r="AI84" s="225"/>
      <c r="AJ84" s="225"/>
      <c r="AK84" s="225"/>
      <c r="AL84" s="225"/>
      <c r="AM84" s="225"/>
      <c r="AN84" s="225"/>
      <c r="AO84" s="225"/>
      <c r="AP84" s="225"/>
      <c r="AQ84" s="225"/>
      <c r="AR84" s="225"/>
      <c r="AS84" s="225"/>
      <c r="AT84" s="225"/>
      <c r="AU84" s="225"/>
      <c r="AV84" s="225"/>
    </row>
    <row r="85" spans="2:48" ht="12.75" hidden="1" customHeight="1" x14ac:dyDescent="0.25">
      <c r="B85" s="1"/>
      <c r="C85" s="217"/>
      <c r="D85" s="339">
        <v>76</v>
      </c>
      <c r="E85" s="351" t="str">
        <f>IF(DATOS!O96=DATOS!$Q$21,DATOS!E96,"--")</f>
        <v>--</v>
      </c>
      <c r="F85" s="241"/>
      <c r="G85" s="341">
        <f>IF(DATOS!O96=DATOS!$Q$21,DATOS!F96,0)</f>
        <v>0</v>
      </c>
      <c r="H85" s="342">
        <f>IF(DATOS!O96=DATOS!$Q$21,DATOS!G96,0)</f>
        <v>0</v>
      </c>
      <c r="I85" s="342">
        <f t="shared" si="1"/>
        <v>0</v>
      </c>
      <c r="J85" s="241"/>
      <c r="K85" s="341">
        <f t="shared" si="2"/>
        <v>0</v>
      </c>
      <c r="L85" s="343">
        <f t="shared" si="3"/>
        <v>0</v>
      </c>
      <c r="M85" s="342">
        <f t="shared" si="4"/>
        <v>0</v>
      </c>
      <c r="N85" s="241"/>
      <c r="O85" s="341">
        <f t="shared" si="5"/>
        <v>0</v>
      </c>
      <c r="P85" s="343">
        <f t="shared" si="6"/>
        <v>0</v>
      </c>
      <c r="Q85" s="343">
        <f t="shared" si="0"/>
        <v>0</v>
      </c>
      <c r="R85" s="344"/>
      <c r="S85" s="352" t="str">
        <f>IF(DATOS!O96=DATOS!$Q$21,DATOS!I96," -- ")</f>
        <v xml:space="preserve"> -- </v>
      </c>
      <c r="T85" s="357" t="str">
        <f>IF(DATOS!O96=DATOS!$Q$21,DATOS!J96," -- ")</f>
        <v xml:space="preserve"> -- </v>
      </c>
      <c r="U85" s="357" t="str">
        <f>IF(DATOS!O96=DATOS!$Q$21,DATOS!K96," -- ")</f>
        <v xml:space="preserve"> -- </v>
      </c>
      <c r="V85" s="325"/>
      <c r="W85" s="390" t="str">
        <f>IF(DATOS!O96=DATOS!$Q$22,DATOS!E96," -- ")</f>
        <v xml:space="preserve"> -- </v>
      </c>
      <c r="X85" s="388" t="str">
        <f>IF(DATOS!O96=DATOS!$Q$22,DATOS!H96," -- ")</f>
        <v xml:space="preserve"> -- </v>
      </c>
      <c r="Y85" s="325"/>
      <c r="Z85" s="391" t="str">
        <f>IF(DATOS!O96=DATOS!$Q$22,DATOS!I96," -- ")</f>
        <v xml:space="preserve"> -- </v>
      </c>
      <c r="AA85" s="391" t="str">
        <f>IF(DATOS!O96=DATOS!$Q$22,DATOS!J96," -- ")</f>
        <v xml:space="preserve"> -- </v>
      </c>
      <c r="AB85" s="391" t="str">
        <f>IF(DATOS!O96=DATOS!$Q$22,DATOS!K96," -- ")</f>
        <v xml:space="preserve"> -- </v>
      </c>
      <c r="AC85" s="224"/>
      <c r="AD85" s="225"/>
      <c r="AE85" s="225"/>
      <c r="AF85" s="225"/>
      <c r="AG85" s="225"/>
      <c r="AH85" s="225"/>
      <c r="AI85" s="225"/>
      <c r="AJ85" s="225"/>
      <c r="AK85" s="225"/>
      <c r="AL85" s="225"/>
      <c r="AM85" s="225"/>
      <c r="AN85" s="225"/>
      <c r="AO85" s="225"/>
      <c r="AP85" s="225"/>
      <c r="AQ85" s="225"/>
      <c r="AR85" s="225"/>
      <c r="AS85" s="225"/>
      <c r="AT85" s="225"/>
      <c r="AU85" s="225"/>
      <c r="AV85" s="225"/>
    </row>
    <row r="86" spans="2:48" ht="12.75" hidden="1" customHeight="1" x14ac:dyDescent="0.25">
      <c r="B86" s="1"/>
      <c r="C86" s="217"/>
      <c r="D86" s="339">
        <v>77</v>
      </c>
      <c r="E86" s="351" t="str">
        <f>IF(DATOS!O97=DATOS!$Q$21,DATOS!E97,"--")</f>
        <v>--</v>
      </c>
      <c r="F86" s="241"/>
      <c r="G86" s="341">
        <f>IF(DATOS!O97=DATOS!$Q$21,DATOS!F97,0)</f>
        <v>0</v>
      </c>
      <c r="H86" s="342">
        <f>IF(DATOS!O97=DATOS!$Q$21,DATOS!G97,0)</f>
        <v>0</v>
      </c>
      <c r="I86" s="342">
        <f t="shared" si="1"/>
        <v>0</v>
      </c>
      <c r="J86" s="241"/>
      <c r="K86" s="341">
        <f t="shared" si="2"/>
        <v>0</v>
      </c>
      <c r="L86" s="343">
        <f t="shared" si="3"/>
        <v>0</v>
      </c>
      <c r="M86" s="342">
        <f t="shared" si="4"/>
        <v>0</v>
      </c>
      <c r="N86" s="241"/>
      <c r="O86" s="341">
        <f t="shared" si="5"/>
        <v>0</v>
      </c>
      <c r="P86" s="343">
        <f t="shared" si="6"/>
        <v>0</v>
      </c>
      <c r="Q86" s="343">
        <f t="shared" si="0"/>
        <v>0</v>
      </c>
      <c r="R86" s="344"/>
      <c r="S86" s="352" t="str">
        <f>IF(DATOS!O97=DATOS!$Q$21,DATOS!I97," -- ")</f>
        <v xml:space="preserve"> -- </v>
      </c>
      <c r="T86" s="357" t="str">
        <f>IF(DATOS!O97=DATOS!$Q$21,DATOS!J97," -- ")</f>
        <v xml:space="preserve"> -- </v>
      </c>
      <c r="U86" s="357" t="str">
        <f>IF(DATOS!O97=DATOS!$Q$21,DATOS!K97," -- ")</f>
        <v xml:space="preserve"> -- </v>
      </c>
      <c r="V86" s="325"/>
      <c r="W86" s="390" t="str">
        <f>IF(DATOS!O97=DATOS!$Q$22,DATOS!E97," -- ")</f>
        <v xml:space="preserve"> -- </v>
      </c>
      <c r="X86" s="388" t="str">
        <f>IF(DATOS!O97=DATOS!$Q$22,DATOS!H97," -- ")</f>
        <v xml:space="preserve"> -- </v>
      </c>
      <c r="Y86" s="325"/>
      <c r="Z86" s="391" t="str">
        <f>IF(DATOS!O97=DATOS!$Q$22,DATOS!I97," -- ")</f>
        <v xml:space="preserve"> -- </v>
      </c>
      <c r="AA86" s="391" t="str">
        <f>IF(DATOS!O97=DATOS!$Q$22,DATOS!J97," -- ")</f>
        <v xml:space="preserve"> -- </v>
      </c>
      <c r="AB86" s="391" t="str">
        <f>IF(DATOS!O97=DATOS!$Q$22,DATOS!K97," -- ")</f>
        <v xml:space="preserve"> -- </v>
      </c>
      <c r="AC86" s="224"/>
      <c r="AD86" s="225"/>
      <c r="AE86" s="225"/>
      <c r="AF86" s="225"/>
      <c r="AG86" s="225"/>
      <c r="AH86" s="225"/>
      <c r="AI86" s="225"/>
      <c r="AJ86" s="225"/>
      <c r="AK86" s="225"/>
      <c r="AL86" s="225"/>
      <c r="AM86" s="225"/>
      <c r="AN86" s="225"/>
      <c r="AO86" s="225"/>
      <c r="AP86" s="225"/>
      <c r="AQ86" s="225"/>
      <c r="AR86" s="225"/>
      <c r="AS86" s="225"/>
      <c r="AT86" s="225"/>
      <c r="AU86" s="225"/>
      <c r="AV86" s="225"/>
    </row>
    <row r="87" spans="2:48" ht="12.75" hidden="1" customHeight="1" x14ac:dyDescent="0.25">
      <c r="B87" s="1"/>
      <c r="C87" s="217"/>
      <c r="D87" s="339">
        <v>78</v>
      </c>
      <c r="E87" s="351" t="str">
        <f>IF(DATOS!O98=DATOS!$Q$21,DATOS!E98,"--")</f>
        <v>--</v>
      </c>
      <c r="F87" s="241"/>
      <c r="G87" s="341">
        <f>IF(DATOS!O98=DATOS!$Q$21,DATOS!F98,0)</f>
        <v>0</v>
      </c>
      <c r="H87" s="342">
        <f>IF(DATOS!O98=DATOS!$Q$21,DATOS!G98,0)</f>
        <v>0</v>
      </c>
      <c r="I87" s="342">
        <f t="shared" si="1"/>
        <v>0</v>
      </c>
      <c r="J87" s="241"/>
      <c r="K87" s="341">
        <f t="shared" si="2"/>
        <v>0</v>
      </c>
      <c r="L87" s="343">
        <f t="shared" si="3"/>
        <v>0</v>
      </c>
      <c r="M87" s="342">
        <f t="shared" si="4"/>
        <v>0</v>
      </c>
      <c r="N87" s="241"/>
      <c r="O87" s="341">
        <f t="shared" si="5"/>
        <v>0</v>
      </c>
      <c r="P87" s="343">
        <f t="shared" si="6"/>
        <v>0</v>
      </c>
      <c r="Q87" s="343">
        <f t="shared" si="0"/>
        <v>0</v>
      </c>
      <c r="R87" s="344"/>
      <c r="S87" s="352" t="str">
        <f>IF(DATOS!O98=DATOS!$Q$21,DATOS!I98," -- ")</f>
        <v xml:space="preserve"> -- </v>
      </c>
      <c r="T87" s="357" t="str">
        <f>IF(DATOS!O98=DATOS!$Q$21,DATOS!J98," -- ")</f>
        <v xml:space="preserve"> -- </v>
      </c>
      <c r="U87" s="357" t="str">
        <f>IF(DATOS!O98=DATOS!$Q$21,DATOS!K98," -- ")</f>
        <v xml:space="preserve"> -- </v>
      </c>
      <c r="V87" s="325"/>
      <c r="W87" s="390" t="str">
        <f>IF(DATOS!O98=DATOS!$Q$22,DATOS!E98," -- ")</f>
        <v xml:space="preserve"> -- </v>
      </c>
      <c r="X87" s="388" t="str">
        <f>IF(DATOS!O98=DATOS!$Q$22,DATOS!H98," -- ")</f>
        <v xml:space="preserve"> -- </v>
      </c>
      <c r="Y87" s="325"/>
      <c r="Z87" s="391" t="str">
        <f>IF(DATOS!O98=DATOS!$Q$22,DATOS!I98," -- ")</f>
        <v xml:space="preserve"> -- </v>
      </c>
      <c r="AA87" s="391" t="str">
        <f>IF(DATOS!O98=DATOS!$Q$22,DATOS!J98," -- ")</f>
        <v xml:space="preserve"> -- </v>
      </c>
      <c r="AB87" s="391" t="str">
        <f>IF(DATOS!O98=DATOS!$Q$22,DATOS!K98," -- ")</f>
        <v xml:space="preserve"> -- </v>
      </c>
      <c r="AC87" s="224"/>
      <c r="AD87" s="225"/>
      <c r="AE87" s="225"/>
      <c r="AF87" s="225"/>
      <c r="AG87" s="225"/>
      <c r="AH87" s="225"/>
      <c r="AI87" s="225"/>
      <c r="AJ87" s="225"/>
      <c r="AK87" s="225"/>
      <c r="AL87" s="225"/>
      <c r="AM87" s="225"/>
      <c r="AN87" s="225"/>
      <c r="AO87" s="225"/>
      <c r="AP87" s="225"/>
      <c r="AQ87" s="225"/>
      <c r="AR87" s="225"/>
      <c r="AS87" s="225"/>
      <c r="AT87" s="225"/>
      <c r="AU87" s="225"/>
      <c r="AV87" s="225"/>
    </row>
    <row r="88" spans="2:48" ht="12.75" hidden="1" customHeight="1" x14ac:dyDescent="0.25">
      <c r="B88" s="1"/>
      <c r="C88" s="217"/>
      <c r="D88" s="339">
        <v>79</v>
      </c>
      <c r="E88" s="351" t="str">
        <f>IF(DATOS!O99=DATOS!$Q$21,DATOS!E99,"--")</f>
        <v>--</v>
      </c>
      <c r="F88" s="241"/>
      <c r="G88" s="341">
        <f>IF(DATOS!O99=DATOS!$Q$21,DATOS!F99,0)</f>
        <v>0</v>
      </c>
      <c r="H88" s="342">
        <f>IF(DATOS!O99=DATOS!$Q$21,DATOS!G99,0)</f>
        <v>0</v>
      </c>
      <c r="I88" s="342">
        <f t="shared" si="1"/>
        <v>0</v>
      </c>
      <c r="J88" s="241"/>
      <c r="K88" s="341">
        <f t="shared" si="2"/>
        <v>0</v>
      </c>
      <c r="L88" s="343">
        <f t="shared" si="3"/>
        <v>0</v>
      </c>
      <c r="M88" s="342">
        <f t="shared" si="4"/>
        <v>0</v>
      </c>
      <c r="N88" s="241"/>
      <c r="O88" s="341">
        <f t="shared" si="5"/>
        <v>0</v>
      </c>
      <c r="P88" s="343">
        <f t="shared" si="6"/>
        <v>0</v>
      </c>
      <c r="Q88" s="343">
        <f t="shared" si="0"/>
        <v>0</v>
      </c>
      <c r="R88" s="344"/>
      <c r="S88" s="352" t="str">
        <f>IF(DATOS!O99=DATOS!$Q$21,DATOS!I99," -- ")</f>
        <v xml:space="preserve"> -- </v>
      </c>
      <c r="T88" s="357" t="str">
        <f>IF(DATOS!O99=DATOS!$Q$21,DATOS!J99," -- ")</f>
        <v xml:space="preserve"> -- </v>
      </c>
      <c r="U88" s="357" t="str">
        <f>IF(DATOS!O99=DATOS!$Q$21,DATOS!K99," -- ")</f>
        <v xml:space="preserve"> -- </v>
      </c>
      <c r="V88" s="325"/>
      <c r="W88" s="390" t="str">
        <f>IF(DATOS!O99=DATOS!$Q$22,DATOS!E99," -- ")</f>
        <v xml:space="preserve"> -- </v>
      </c>
      <c r="X88" s="388" t="str">
        <f>IF(DATOS!O99=DATOS!$Q$22,DATOS!H99," -- ")</f>
        <v xml:space="preserve"> -- </v>
      </c>
      <c r="Y88" s="325"/>
      <c r="Z88" s="391" t="str">
        <f>IF(DATOS!O99=DATOS!$Q$22,DATOS!I99," -- ")</f>
        <v xml:space="preserve"> -- </v>
      </c>
      <c r="AA88" s="391" t="str">
        <f>IF(DATOS!O99=DATOS!$Q$22,DATOS!J99," -- ")</f>
        <v xml:space="preserve"> -- </v>
      </c>
      <c r="AB88" s="391" t="str">
        <f>IF(DATOS!O99=DATOS!$Q$22,DATOS!K99," -- ")</f>
        <v xml:space="preserve"> -- </v>
      </c>
      <c r="AC88" s="224"/>
      <c r="AD88" s="225"/>
      <c r="AE88" s="225"/>
      <c r="AF88" s="225"/>
      <c r="AG88" s="225"/>
      <c r="AH88" s="225"/>
      <c r="AI88" s="225"/>
      <c r="AJ88" s="225"/>
      <c r="AK88" s="225"/>
      <c r="AL88" s="225"/>
      <c r="AM88" s="225"/>
      <c r="AN88" s="225"/>
      <c r="AO88" s="225"/>
      <c r="AP88" s="225"/>
      <c r="AQ88" s="225"/>
      <c r="AR88" s="225"/>
      <c r="AS88" s="225"/>
      <c r="AT88" s="225"/>
      <c r="AU88" s="225"/>
      <c r="AV88" s="225"/>
    </row>
    <row r="89" spans="2:48" ht="12.75" hidden="1" customHeight="1" x14ac:dyDescent="0.25">
      <c r="B89" s="1"/>
      <c r="C89" s="217"/>
      <c r="D89" s="339">
        <v>80</v>
      </c>
      <c r="E89" s="351" t="str">
        <f>IF(DATOS!O100=DATOS!$Q$21,DATOS!E100,"--")</f>
        <v>--</v>
      </c>
      <c r="F89" s="241"/>
      <c r="G89" s="341">
        <f>IF(DATOS!O100=DATOS!$Q$21,DATOS!F100,0)</f>
        <v>0</v>
      </c>
      <c r="H89" s="342">
        <f>IF(DATOS!O100=DATOS!$Q$21,DATOS!G100,0)</f>
        <v>0</v>
      </c>
      <c r="I89" s="342">
        <f t="shared" si="1"/>
        <v>0</v>
      </c>
      <c r="J89" s="241"/>
      <c r="K89" s="341">
        <f t="shared" si="2"/>
        <v>0</v>
      </c>
      <c r="L89" s="343">
        <f t="shared" si="3"/>
        <v>0</v>
      </c>
      <c r="M89" s="342">
        <f t="shared" si="4"/>
        <v>0</v>
      </c>
      <c r="N89" s="241"/>
      <c r="O89" s="341">
        <f t="shared" si="5"/>
        <v>0</v>
      </c>
      <c r="P89" s="343">
        <f t="shared" si="6"/>
        <v>0</v>
      </c>
      <c r="Q89" s="343">
        <f t="shared" si="0"/>
        <v>0</v>
      </c>
      <c r="R89" s="344"/>
      <c r="S89" s="352" t="str">
        <f>IF(DATOS!O100=DATOS!$Q$21,DATOS!I100," -- ")</f>
        <v xml:space="preserve"> -- </v>
      </c>
      <c r="T89" s="357" t="str">
        <f>IF(DATOS!O100=DATOS!$Q$21,DATOS!J100," -- ")</f>
        <v xml:space="preserve"> -- </v>
      </c>
      <c r="U89" s="357" t="str">
        <f>IF(DATOS!O100=DATOS!$Q$21,DATOS!K100," -- ")</f>
        <v xml:space="preserve"> -- </v>
      </c>
      <c r="V89" s="325"/>
      <c r="W89" s="390" t="str">
        <f>IF(DATOS!O100=DATOS!$Q$22,DATOS!E100," -- ")</f>
        <v xml:space="preserve"> -- </v>
      </c>
      <c r="X89" s="388" t="str">
        <f>IF(DATOS!O100=DATOS!$Q$22,DATOS!H100," -- ")</f>
        <v xml:space="preserve"> -- </v>
      </c>
      <c r="Y89" s="325"/>
      <c r="Z89" s="391" t="str">
        <f>IF(DATOS!O100=DATOS!$Q$22,DATOS!I100," -- ")</f>
        <v xml:space="preserve"> -- </v>
      </c>
      <c r="AA89" s="391" t="str">
        <f>IF(DATOS!O100=DATOS!$Q$22,DATOS!J100," -- ")</f>
        <v xml:space="preserve"> -- </v>
      </c>
      <c r="AB89" s="391" t="str">
        <f>IF(DATOS!O100=DATOS!$Q$22,DATOS!K100," -- ")</f>
        <v xml:space="preserve"> -- </v>
      </c>
      <c r="AC89" s="224"/>
      <c r="AD89" s="225"/>
      <c r="AE89" s="225"/>
      <c r="AF89" s="225"/>
      <c r="AG89" s="225"/>
      <c r="AH89" s="225"/>
      <c r="AI89" s="225"/>
      <c r="AJ89" s="225"/>
      <c r="AK89" s="225"/>
      <c r="AL89" s="225"/>
      <c r="AM89" s="225"/>
      <c r="AN89" s="225"/>
      <c r="AO89" s="225"/>
      <c r="AP89" s="225"/>
      <c r="AQ89" s="225"/>
      <c r="AR89" s="225"/>
      <c r="AS89" s="225"/>
      <c r="AT89" s="225"/>
      <c r="AU89" s="225"/>
      <c r="AV89" s="225"/>
    </row>
    <row r="90" spans="2:48" ht="12.75" hidden="1" customHeight="1" x14ac:dyDescent="0.25">
      <c r="B90" s="1"/>
      <c r="C90" s="217"/>
      <c r="D90" s="339">
        <v>81</v>
      </c>
      <c r="E90" s="351" t="str">
        <f>IF(DATOS!O101=DATOS!$Q$21,DATOS!E101,"--")</f>
        <v>--</v>
      </c>
      <c r="F90" s="241"/>
      <c r="G90" s="341">
        <f>IF(DATOS!O101=DATOS!$Q$21,DATOS!F101,0)</f>
        <v>0</v>
      </c>
      <c r="H90" s="342">
        <f>IF(DATOS!O101=DATOS!$Q$21,DATOS!G101,0)</f>
        <v>0</v>
      </c>
      <c r="I90" s="342">
        <f t="shared" si="1"/>
        <v>0</v>
      </c>
      <c r="J90" s="241"/>
      <c r="K90" s="341">
        <f t="shared" si="2"/>
        <v>0</v>
      </c>
      <c r="L90" s="343">
        <f t="shared" si="3"/>
        <v>0</v>
      </c>
      <c r="M90" s="342">
        <f t="shared" si="4"/>
        <v>0</v>
      </c>
      <c r="N90" s="241"/>
      <c r="O90" s="341">
        <f t="shared" si="5"/>
        <v>0</v>
      </c>
      <c r="P90" s="343">
        <f t="shared" si="6"/>
        <v>0</v>
      </c>
      <c r="Q90" s="343">
        <f t="shared" si="0"/>
        <v>0</v>
      </c>
      <c r="R90" s="344"/>
      <c r="S90" s="352" t="str">
        <f>IF(DATOS!O101=DATOS!$Q$21,DATOS!I101," -- ")</f>
        <v xml:space="preserve"> -- </v>
      </c>
      <c r="T90" s="357" t="str">
        <f>IF(DATOS!O101=DATOS!$Q$21,DATOS!J101," -- ")</f>
        <v xml:space="preserve"> -- </v>
      </c>
      <c r="U90" s="357" t="str">
        <f>IF(DATOS!O101=DATOS!$Q$21,DATOS!K101," -- ")</f>
        <v xml:space="preserve"> -- </v>
      </c>
      <c r="V90" s="325"/>
      <c r="W90" s="390" t="str">
        <f>IF(DATOS!O101=DATOS!$Q$22,DATOS!E101," -- ")</f>
        <v xml:space="preserve"> -- </v>
      </c>
      <c r="X90" s="388" t="str">
        <f>IF(DATOS!O101=DATOS!$Q$22,DATOS!H101," -- ")</f>
        <v xml:space="preserve"> -- </v>
      </c>
      <c r="Y90" s="325"/>
      <c r="Z90" s="391" t="str">
        <f>IF(DATOS!O101=DATOS!$Q$22,DATOS!I101," -- ")</f>
        <v xml:space="preserve"> -- </v>
      </c>
      <c r="AA90" s="391" t="str">
        <f>IF(DATOS!O101=DATOS!$Q$22,DATOS!J101," -- ")</f>
        <v xml:space="preserve"> -- </v>
      </c>
      <c r="AB90" s="391" t="str">
        <f>IF(DATOS!O101=DATOS!$Q$22,DATOS!K101," -- ")</f>
        <v xml:space="preserve"> -- </v>
      </c>
      <c r="AC90" s="224"/>
      <c r="AD90" s="225"/>
      <c r="AE90" s="225"/>
      <c r="AF90" s="225"/>
      <c r="AG90" s="225"/>
      <c r="AH90" s="225"/>
      <c r="AI90" s="225"/>
      <c r="AJ90" s="225"/>
      <c r="AK90" s="225"/>
      <c r="AL90" s="225"/>
      <c r="AM90" s="225"/>
      <c r="AN90" s="225"/>
      <c r="AO90" s="225"/>
      <c r="AP90" s="225"/>
      <c r="AQ90" s="225"/>
      <c r="AR90" s="225"/>
      <c r="AS90" s="225"/>
      <c r="AT90" s="225"/>
      <c r="AU90" s="225"/>
      <c r="AV90" s="225"/>
    </row>
    <row r="91" spans="2:48" ht="12.75" hidden="1" customHeight="1" x14ac:dyDescent="0.25">
      <c r="B91" s="1"/>
      <c r="C91" s="217"/>
      <c r="D91" s="339">
        <v>82</v>
      </c>
      <c r="E91" s="351" t="str">
        <f>IF(DATOS!O102=DATOS!$Q$21,DATOS!E102,"--")</f>
        <v>--</v>
      </c>
      <c r="F91" s="241"/>
      <c r="G91" s="341">
        <f>IF(DATOS!O102=DATOS!$Q$21,DATOS!F102,0)</f>
        <v>0</v>
      </c>
      <c r="H91" s="342">
        <f>IF(DATOS!O102=DATOS!$Q$21,DATOS!G102,0)</f>
        <v>0</v>
      </c>
      <c r="I91" s="342">
        <f t="shared" si="1"/>
        <v>0</v>
      </c>
      <c r="J91" s="241"/>
      <c r="K91" s="341">
        <f t="shared" si="2"/>
        <v>0</v>
      </c>
      <c r="L91" s="343">
        <f t="shared" si="3"/>
        <v>0</v>
      </c>
      <c r="M91" s="342">
        <f t="shared" si="4"/>
        <v>0</v>
      </c>
      <c r="N91" s="241"/>
      <c r="O91" s="341">
        <f t="shared" si="5"/>
        <v>0</v>
      </c>
      <c r="P91" s="343">
        <f t="shared" si="6"/>
        <v>0</v>
      </c>
      <c r="Q91" s="343">
        <f t="shared" si="0"/>
        <v>0</v>
      </c>
      <c r="R91" s="344"/>
      <c r="S91" s="352" t="str">
        <f>IF(DATOS!O102=DATOS!$Q$21,DATOS!I102," -- ")</f>
        <v xml:space="preserve"> -- </v>
      </c>
      <c r="T91" s="357" t="str">
        <f>IF(DATOS!O102=DATOS!$Q$21,DATOS!J102," -- ")</f>
        <v xml:space="preserve"> -- </v>
      </c>
      <c r="U91" s="357" t="str">
        <f>IF(DATOS!O102=DATOS!$Q$21,DATOS!K102," -- ")</f>
        <v xml:space="preserve"> -- </v>
      </c>
      <c r="V91" s="325"/>
      <c r="W91" s="390" t="str">
        <f>IF(DATOS!O102=DATOS!$Q$22,DATOS!E102," -- ")</f>
        <v xml:space="preserve"> -- </v>
      </c>
      <c r="X91" s="388" t="str">
        <f>IF(DATOS!O102=DATOS!$Q$22,DATOS!H102," -- ")</f>
        <v xml:space="preserve"> -- </v>
      </c>
      <c r="Y91" s="325"/>
      <c r="Z91" s="391" t="str">
        <f>IF(DATOS!O102=DATOS!$Q$22,DATOS!I102," -- ")</f>
        <v xml:space="preserve"> -- </v>
      </c>
      <c r="AA91" s="391" t="str">
        <f>IF(DATOS!O102=DATOS!$Q$22,DATOS!J102," -- ")</f>
        <v xml:space="preserve"> -- </v>
      </c>
      <c r="AB91" s="391" t="str">
        <f>IF(DATOS!O102=DATOS!$Q$22,DATOS!K102," -- ")</f>
        <v xml:space="preserve"> -- </v>
      </c>
      <c r="AC91" s="224"/>
      <c r="AD91" s="225"/>
      <c r="AE91" s="225"/>
      <c r="AF91" s="225"/>
      <c r="AG91" s="225"/>
      <c r="AH91" s="225"/>
      <c r="AI91" s="225"/>
      <c r="AJ91" s="225"/>
      <c r="AK91" s="225"/>
      <c r="AL91" s="225"/>
      <c r="AM91" s="225"/>
      <c r="AN91" s="225"/>
      <c r="AO91" s="225"/>
      <c r="AP91" s="225"/>
      <c r="AQ91" s="225"/>
      <c r="AR91" s="225"/>
      <c r="AS91" s="225"/>
      <c r="AT91" s="225"/>
      <c r="AU91" s="225"/>
      <c r="AV91" s="225"/>
    </row>
    <row r="92" spans="2:48" ht="12.75" hidden="1" customHeight="1" x14ac:dyDescent="0.25">
      <c r="B92" s="1"/>
      <c r="C92" s="217"/>
      <c r="D92" s="339">
        <v>83</v>
      </c>
      <c r="E92" s="351" t="str">
        <f>IF(DATOS!O103=DATOS!$Q$21,DATOS!E103,"--")</f>
        <v>--</v>
      </c>
      <c r="F92" s="241"/>
      <c r="G92" s="341">
        <f>IF(DATOS!O103=DATOS!$Q$21,DATOS!F103,0)</f>
        <v>0</v>
      </c>
      <c r="H92" s="342">
        <f>IF(DATOS!O103=DATOS!$Q$21,DATOS!G103,0)</f>
        <v>0</v>
      </c>
      <c r="I92" s="342">
        <f t="shared" si="1"/>
        <v>0</v>
      </c>
      <c r="J92" s="241"/>
      <c r="K92" s="341">
        <f t="shared" si="2"/>
        <v>0</v>
      </c>
      <c r="L92" s="343">
        <f t="shared" si="3"/>
        <v>0</v>
      </c>
      <c r="M92" s="342">
        <f t="shared" si="4"/>
        <v>0</v>
      </c>
      <c r="N92" s="241"/>
      <c r="O92" s="341">
        <f t="shared" si="5"/>
        <v>0</v>
      </c>
      <c r="P92" s="343">
        <f t="shared" si="6"/>
        <v>0</v>
      </c>
      <c r="Q92" s="343">
        <f t="shared" si="0"/>
        <v>0</v>
      </c>
      <c r="R92" s="344"/>
      <c r="S92" s="352" t="str">
        <f>IF(DATOS!O103=DATOS!$Q$21,DATOS!I103," -- ")</f>
        <v xml:space="preserve"> -- </v>
      </c>
      <c r="T92" s="357" t="str">
        <f>IF(DATOS!O103=DATOS!$Q$21,DATOS!J103," -- ")</f>
        <v xml:space="preserve"> -- </v>
      </c>
      <c r="U92" s="357" t="str">
        <f>IF(DATOS!O103=DATOS!$Q$21,DATOS!K103," -- ")</f>
        <v xml:space="preserve"> -- </v>
      </c>
      <c r="V92" s="325"/>
      <c r="W92" s="390" t="str">
        <f>IF(DATOS!O103=DATOS!$Q$22,DATOS!E103," -- ")</f>
        <v xml:space="preserve"> -- </v>
      </c>
      <c r="X92" s="388" t="str">
        <f>IF(DATOS!O103=DATOS!$Q$22,DATOS!H103," -- ")</f>
        <v xml:space="preserve"> -- </v>
      </c>
      <c r="Y92" s="325"/>
      <c r="Z92" s="391" t="str">
        <f>IF(DATOS!O103=DATOS!$Q$22,DATOS!I103," -- ")</f>
        <v xml:space="preserve"> -- </v>
      </c>
      <c r="AA92" s="391" t="str">
        <f>IF(DATOS!O103=DATOS!$Q$22,DATOS!J103," -- ")</f>
        <v xml:space="preserve"> -- </v>
      </c>
      <c r="AB92" s="391" t="str">
        <f>IF(DATOS!O103=DATOS!$Q$22,DATOS!K103," -- ")</f>
        <v xml:space="preserve"> -- </v>
      </c>
      <c r="AC92" s="224"/>
      <c r="AD92" s="225"/>
      <c r="AE92" s="225"/>
      <c r="AF92" s="225"/>
      <c r="AG92" s="225"/>
      <c r="AH92" s="225"/>
      <c r="AI92" s="225"/>
      <c r="AJ92" s="225"/>
      <c r="AK92" s="225"/>
      <c r="AL92" s="225"/>
      <c r="AM92" s="225"/>
      <c r="AN92" s="225"/>
      <c r="AO92" s="225"/>
      <c r="AP92" s="225"/>
      <c r="AQ92" s="225"/>
      <c r="AR92" s="225"/>
      <c r="AS92" s="225"/>
      <c r="AT92" s="225"/>
      <c r="AU92" s="225"/>
      <c r="AV92" s="225"/>
    </row>
    <row r="93" spans="2:48" ht="12.75" hidden="1" customHeight="1" x14ac:dyDescent="0.25">
      <c r="B93" s="1"/>
      <c r="C93" s="217"/>
      <c r="D93" s="339">
        <v>84</v>
      </c>
      <c r="E93" s="351" t="str">
        <f>IF(DATOS!O104=DATOS!$Q$21,DATOS!E104,"--")</f>
        <v>--</v>
      </c>
      <c r="F93" s="241"/>
      <c r="G93" s="341">
        <f>IF(DATOS!O104=DATOS!$Q$21,DATOS!F104,0)</f>
        <v>0</v>
      </c>
      <c r="H93" s="342">
        <f>IF(DATOS!O104=DATOS!$Q$21,DATOS!G104,0)</f>
        <v>0</v>
      </c>
      <c r="I93" s="342">
        <f t="shared" si="1"/>
        <v>0</v>
      </c>
      <c r="J93" s="241"/>
      <c r="K93" s="341">
        <f t="shared" si="2"/>
        <v>0</v>
      </c>
      <c r="L93" s="343">
        <f t="shared" si="3"/>
        <v>0</v>
      </c>
      <c r="M93" s="342">
        <f t="shared" si="4"/>
        <v>0</v>
      </c>
      <c r="N93" s="241"/>
      <c r="O93" s="341">
        <f t="shared" si="5"/>
        <v>0</v>
      </c>
      <c r="P93" s="343">
        <f t="shared" si="6"/>
        <v>0</v>
      </c>
      <c r="Q93" s="343">
        <f t="shared" si="0"/>
        <v>0</v>
      </c>
      <c r="R93" s="344"/>
      <c r="S93" s="352" t="str">
        <f>IF(DATOS!O104=DATOS!$Q$21,DATOS!I104," -- ")</f>
        <v xml:space="preserve"> -- </v>
      </c>
      <c r="T93" s="357" t="str">
        <f>IF(DATOS!O104=DATOS!$Q$21,DATOS!J104," -- ")</f>
        <v xml:space="preserve"> -- </v>
      </c>
      <c r="U93" s="357" t="str">
        <f>IF(DATOS!O104=DATOS!$Q$21,DATOS!K104," -- ")</f>
        <v xml:space="preserve"> -- </v>
      </c>
      <c r="V93" s="325"/>
      <c r="W93" s="390" t="str">
        <f>IF(DATOS!O104=DATOS!$Q$22,DATOS!E104," -- ")</f>
        <v xml:space="preserve"> -- </v>
      </c>
      <c r="X93" s="388" t="str">
        <f>IF(DATOS!O104=DATOS!$Q$22,DATOS!H104," -- ")</f>
        <v xml:space="preserve"> -- </v>
      </c>
      <c r="Y93" s="325"/>
      <c r="Z93" s="391" t="str">
        <f>IF(DATOS!O104=DATOS!$Q$22,DATOS!I104," -- ")</f>
        <v xml:space="preserve"> -- </v>
      </c>
      <c r="AA93" s="391" t="str">
        <f>IF(DATOS!O104=DATOS!$Q$22,DATOS!J104," -- ")</f>
        <v xml:space="preserve"> -- </v>
      </c>
      <c r="AB93" s="391" t="str">
        <f>IF(DATOS!O104=DATOS!$Q$22,DATOS!K104," -- ")</f>
        <v xml:space="preserve"> -- </v>
      </c>
      <c r="AC93" s="224"/>
      <c r="AD93" s="225"/>
      <c r="AE93" s="225"/>
      <c r="AF93" s="225"/>
      <c r="AG93" s="225"/>
      <c r="AH93" s="225"/>
      <c r="AI93" s="225"/>
      <c r="AJ93" s="225"/>
      <c r="AK93" s="225"/>
      <c r="AL93" s="225"/>
      <c r="AM93" s="225"/>
      <c r="AN93" s="225"/>
      <c r="AO93" s="225"/>
      <c r="AP93" s="225"/>
      <c r="AQ93" s="225"/>
      <c r="AR93" s="225"/>
      <c r="AS93" s="225"/>
      <c r="AT93" s="225"/>
      <c r="AU93" s="225"/>
      <c r="AV93" s="225"/>
    </row>
    <row r="94" spans="2:48" ht="12.75" hidden="1" customHeight="1" x14ac:dyDescent="0.25">
      <c r="B94" s="1"/>
      <c r="C94" s="217"/>
      <c r="D94" s="339">
        <v>85</v>
      </c>
      <c r="E94" s="351" t="str">
        <f>IF(DATOS!O105=DATOS!$Q$21,DATOS!E105,"--")</f>
        <v>--</v>
      </c>
      <c r="F94" s="241"/>
      <c r="G94" s="341">
        <f>IF(DATOS!O105=DATOS!$Q$21,DATOS!F105,0)</f>
        <v>0</v>
      </c>
      <c r="H94" s="342">
        <f>IF(DATOS!O105=DATOS!$Q$21,DATOS!G105,0)</f>
        <v>0</v>
      </c>
      <c r="I94" s="342">
        <f t="shared" si="1"/>
        <v>0</v>
      </c>
      <c r="J94" s="241"/>
      <c r="K94" s="341">
        <f t="shared" si="2"/>
        <v>0</v>
      </c>
      <c r="L94" s="343">
        <f t="shared" si="3"/>
        <v>0</v>
      </c>
      <c r="M94" s="342">
        <f t="shared" si="4"/>
        <v>0</v>
      </c>
      <c r="N94" s="241"/>
      <c r="O94" s="341">
        <f t="shared" si="5"/>
        <v>0</v>
      </c>
      <c r="P94" s="343">
        <f t="shared" si="6"/>
        <v>0</v>
      </c>
      <c r="Q94" s="343">
        <f t="shared" si="0"/>
        <v>0</v>
      </c>
      <c r="R94" s="344"/>
      <c r="S94" s="352" t="str">
        <f>IF(DATOS!O105=DATOS!$Q$21,DATOS!I105," -- ")</f>
        <v xml:space="preserve"> -- </v>
      </c>
      <c r="T94" s="357" t="str">
        <f>IF(DATOS!O105=DATOS!$Q$21,DATOS!J105," -- ")</f>
        <v xml:space="preserve"> -- </v>
      </c>
      <c r="U94" s="357" t="str">
        <f>IF(DATOS!O105=DATOS!$Q$21,DATOS!K105," -- ")</f>
        <v xml:space="preserve"> -- </v>
      </c>
      <c r="V94" s="325"/>
      <c r="W94" s="390" t="str">
        <f>IF(DATOS!O105=DATOS!$Q$22,DATOS!E105," -- ")</f>
        <v xml:space="preserve"> -- </v>
      </c>
      <c r="X94" s="388" t="str">
        <f>IF(DATOS!O105=DATOS!$Q$22,DATOS!H105," -- ")</f>
        <v xml:space="preserve"> -- </v>
      </c>
      <c r="Y94" s="325"/>
      <c r="Z94" s="391" t="str">
        <f>IF(DATOS!O105=DATOS!$Q$22,DATOS!I105," -- ")</f>
        <v xml:space="preserve"> -- </v>
      </c>
      <c r="AA94" s="391" t="str">
        <f>IF(DATOS!O105=DATOS!$Q$22,DATOS!J105," -- ")</f>
        <v xml:space="preserve"> -- </v>
      </c>
      <c r="AB94" s="391" t="str">
        <f>IF(DATOS!O105=DATOS!$Q$22,DATOS!K105," -- ")</f>
        <v xml:space="preserve"> -- </v>
      </c>
      <c r="AC94" s="224"/>
      <c r="AD94" s="225"/>
      <c r="AE94" s="225"/>
      <c r="AF94" s="225"/>
      <c r="AG94" s="225"/>
      <c r="AH94" s="225"/>
      <c r="AI94" s="225"/>
      <c r="AJ94" s="225"/>
      <c r="AK94" s="225"/>
      <c r="AL94" s="225"/>
      <c r="AM94" s="225"/>
      <c r="AN94" s="225"/>
      <c r="AO94" s="225"/>
      <c r="AP94" s="225"/>
      <c r="AQ94" s="225"/>
      <c r="AR94" s="225"/>
      <c r="AS94" s="225"/>
      <c r="AT94" s="225"/>
      <c r="AU94" s="225"/>
      <c r="AV94" s="225"/>
    </row>
    <row r="95" spans="2:48" ht="12.75" hidden="1" customHeight="1" x14ac:dyDescent="0.25">
      <c r="B95" s="1"/>
      <c r="C95" s="217"/>
      <c r="D95" s="339">
        <v>86</v>
      </c>
      <c r="E95" s="351" t="str">
        <f>IF(DATOS!O106=DATOS!$Q$21,DATOS!E106,"--")</f>
        <v>--</v>
      </c>
      <c r="F95" s="241"/>
      <c r="G95" s="341">
        <f>IF(DATOS!O106=DATOS!$Q$21,DATOS!F106,0)</f>
        <v>0</v>
      </c>
      <c r="H95" s="342">
        <f>IF(DATOS!O106=DATOS!$Q$21,DATOS!G106,0)</f>
        <v>0</v>
      </c>
      <c r="I95" s="342">
        <f t="shared" si="1"/>
        <v>0</v>
      </c>
      <c r="J95" s="241"/>
      <c r="K95" s="341">
        <f t="shared" si="2"/>
        <v>0</v>
      </c>
      <c r="L95" s="343">
        <f t="shared" si="3"/>
        <v>0</v>
      </c>
      <c r="M95" s="342">
        <f t="shared" si="4"/>
        <v>0</v>
      </c>
      <c r="N95" s="241"/>
      <c r="O95" s="341">
        <f t="shared" si="5"/>
        <v>0</v>
      </c>
      <c r="P95" s="343">
        <f t="shared" si="6"/>
        <v>0</v>
      </c>
      <c r="Q95" s="343">
        <f t="shared" si="0"/>
        <v>0</v>
      </c>
      <c r="R95" s="344"/>
      <c r="S95" s="352" t="str">
        <f>IF(DATOS!O106=DATOS!$Q$21,DATOS!I106," -- ")</f>
        <v xml:space="preserve"> -- </v>
      </c>
      <c r="T95" s="357" t="str">
        <f>IF(DATOS!O106=DATOS!$Q$21,DATOS!J106," -- ")</f>
        <v xml:space="preserve"> -- </v>
      </c>
      <c r="U95" s="357" t="str">
        <f>IF(DATOS!O106=DATOS!$Q$21,DATOS!K106," -- ")</f>
        <v xml:space="preserve"> -- </v>
      </c>
      <c r="V95" s="325"/>
      <c r="W95" s="390" t="str">
        <f>IF(DATOS!O106=DATOS!$Q$22,DATOS!E106," -- ")</f>
        <v xml:space="preserve"> -- </v>
      </c>
      <c r="X95" s="388" t="str">
        <f>IF(DATOS!O106=DATOS!$Q$22,DATOS!H106," -- ")</f>
        <v xml:space="preserve"> -- </v>
      </c>
      <c r="Y95" s="325"/>
      <c r="Z95" s="391" t="str">
        <f>IF(DATOS!O106=DATOS!$Q$22,DATOS!I106," -- ")</f>
        <v xml:space="preserve"> -- </v>
      </c>
      <c r="AA95" s="391" t="str">
        <f>IF(DATOS!O106=DATOS!$Q$22,DATOS!J106," -- ")</f>
        <v xml:space="preserve"> -- </v>
      </c>
      <c r="AB95" s="391" t="str">
        <f>IF(DATOS!O106=DATOS!$Q$22,DATOS!K106," -- ")</f>
        <v xml:space="preserve"> -- </v>
      </c>
      <c r="AC95" s="224"/>
      <c r="AD95" s="225"/>
      <c r="AE95" s="225"/>
      <c r="AF95" s="225"/>
      <c r="AG95" s="225"/>
      <c r="AH95" s="225"/>
      <c r="AI95" s="225"/>
      <c r="AJ95" s="225"/>
      <c r="AK95" s="225"/>
      <c r="AL95" s="225"/>
      <c r="AM95" s="225"/>
      <c r="AN95" s="225"/>
      <c r="AO95" s="225"/>
      <c r="AP95" s="225"/>
      <c r="AQ95" s="225"/>
      <c r="AR95" s="225"/>
      <c r="AS95" s="225"/>
      <c r="AT95" s="225"/>
      <c r="AU95" s="225"/>
      <c r="AV95" s="225"/>
    </row>
    <row r="96" spans="2:48" ht="12.75" hidden="1" customHeight="1" x14ac:dyDescent="0.25">
      <c r="B96" s="1"/>
      <c r="C96" s="217"/>
      <c r="D96" s="339">
        <v>87</v>
      </c>
      <c r="E96" s="351" t="str">
        <f>IF(DATOS!O107=DATOS!$Q$21,DATOS!E107,"--")</f>
        <v>--</v>
      </c>
      <c r="F96" s="241"/>
      <c r="G96" s="341">
        <f>IF(DATOS!O107=DATOS!$Q$21,DATOS!F107,0)</f>
        <v>0</v>
      </c>
      <c r="H96" s="342">
        <f>IF(DATOS!O107=DATOS!$Q$21,DATOS!G107,0)</f>
        <v>0</v>
      </c>
      <c r="I96" s="342">
        <f t="shared" si="1"/>
        <v>0</v>
      </c>
      <c r="J96" s="241"/>
      <c r="K96" s="341">
        <f t="shared" si="2"/>
        <v>0</v>
      </c>
      <c r="L96" s="343">
        <f t="shared" si="3"/>
        <v>0</v>
      </c>
      <c r="M96" s="342">
        <f t="shared" si="4"/>
        <v>0</v>
      </c>
      <c r="N96" s="241"/>
      <c r="O96" s="341">
        <f t="shared" si="5"/>
        <v>0</v>
      </c>
      <c r="P96" s="343">
        <f t="shared" si="6"/>
        <v>0</v>
      </c>
      <c r="Q96" s="343">
        <f t="shared" si="0"/>
        <v>0</v>
      </c>
      <c r="R96" s="344"/>
      <c r="S96" s="352" t="str">
        <f>IF(DATOS!O107=DATOS!$Q$21,DATOS!I107," -- ")</f>
        <v xml:space="preserve"> -- </v>
      </c>
      <c r="T96" s="357" t="str">
        <f>IF(DATOS!O107=DATOS!$Q$21,DATOS!J107," -- ")</f>
        <v xml:space="preserve"> -- </v>
      </c>
      <c r="U96" s="357" t="str">
        <f>IF(DATOS!O107=DATOS!$Q$21,DATOS!K107," -- ")</f>
        <v xml:space="preserve"> -- </v>
      </c>
      <c r="V96" s="325"/>
      <c r="W96" s="390" t="str">
        <f>IF(DATOS!O107=DATOS!$Q$22,DATOS!E107," -- ")</f>
        <v xml:space="preserve"> -- </v>
      </c>
      <c r="X96" s="388" t="str">
        <f>IF(DATOS!O107=DATOS!$Q$22,DATOS!H107," -- ")</f>
        <v xml:space="preserve"> -- </v>
      </c>
      <c r="Y96" s="325"/>
      <c r="Z96" s="391" t="str">
        <f>IF(DATOS!O107=DATOS!$Q$22,DATOS!I107," -- ")</f>
        <v xml:space="preserve"> -- </v>
      </c>
      <c r="AA96" s="391" t="str">
        <f>IF(DATOS!O107=DATOS!$Q$22,DATOS!J107," -- ")</f>
        <v xml:space="preserve"> -- </v>
      </c>
      <c r="AB96" s="391" t="str">
        <f>IF(DATOS!O107=DATOS!$Q$22,DATOS!K107," -- ")</f>
        <v xml:space="preserve"> -- </v>
      </c>
      <c r="AC96" s="224"/>
      <c r="AD96" s="225"/>
      <c r="AE96" s="225"/>
      <c r="AF96" s="225"/>
      <c r="AG96" s="225"/>
      <c r="AH96" s="225"/>
      <c r="AI96" s="225"/>
      <c r="AJ96" s="225"/>
      <c r="AK96" s="225"/>
      <c r="AL96" s="225"/>
      <c r="AM96" s="225"/>
      <c r="AN96" s="225"/>
      <c r="AO96" s="225"/>
      <c r="AP96" s="225"/>
      <c r="AQ96" s="225"/>
      <c r="AR96" s="225"/>
      <c r="AS96" s="225"/>
      <c r="AT96" s="225"/>
      <c r="AU96" s="225"/>
      <c r="AV96" s="225"/>
    </row>
    <row r="97" spans="1:48" ht="12.75" hidden="1" customHeight="1" x14ac:dyDescent="0.25">
      <c r="B97" s="1"/>
      <c r="C97" s="217"/>
      <c r="D97" s="339">
        <v>88</v>
      </c>
      <c r="E97" s="351" t="str">
        <f>IF(DATOS!O108=DATOS!$Q$21,DATOS!E108,"--")</f>
        <v>--</v>
      </c>
      <c r="F97" s="241"/>
      <c r="G97" s="341">
        <f>IF(DATOS!O108=DATOS!$Q$21,DATOS!F108,0)</f>
        <v>0</v>
      </c>
      <c r="H97" s="342">
        <f>IF(DATOS!O108=DATOS!$Q$21,DATOS!G108,0)</f>
        <v>0</v>
      </c>
      <c r="I97" s="342">
        <f t="shared" si="1"/>
        <v>0</v>
      </c>
      <c r="J97" s="241"/>
      <c r="K97" s="341">
        <f t="shared" si="2"/>
        <v>0</v>
      </c>
      <c r="L97" s="343">
        <f t="shared" si="3"/>
        <v>0</v>
      </c>
      <c r="M97" s="342">
        <f t="shared" si="4"/>
        <v>0</v>
      </c>
      <c r="N97" s="241"/>
      <c r="O97" s="341">
        <f t="shared" si="5"/>
        <v>0</v>
      </c>
      <c r="P97" s="343">
        <f t="shared" si="6"/>
        <v>0</v>
      </c>
      <c r="Q97" s="343">
        <f t="shared" si="0"/>
        <v>0</v>
      </c>
      <c r="R97" s="344"/>
      <c r="S97" s="352" t="str">
        <f>IF(DATOS!O108=DATOS!$Q$21,DATOS!I108," -- ")</f>
        <v xml:space="preserve"> -- </v>
      </c>
      <c r="T97" s="357" t="str">
        <f>IF(DATOS!O108=DATOS!$Q$21,DATOS!J108," -- ")</f>
        <v xml:space="preserve"> -- </v>
      </c>
      <c r="U97" s="357" t="str">
        <f>IF(DATOS!O108=DATOS!$Q$21,DATOS!K108," -- ")</f>
        <v xml:space="preserve"> -- </v>
      </c>
      <c r="V97" s="325"/>
      <c r="W97" s="390" t="str">
        <f>IF(DATOS!O108=DATOS!$Q$22,DATOS!E108," -- ")</f>
        <v xml:space="preserve"> -- </v>
      </c>
      <c r="X97" s="388" t="str">
        <f>IF(DATOS!O108=DATOS!$Q$22,DATOS!H108," -- ")</f>
        <v xml:space="preserve"> -- </v>
      </c>
      <c r="Y97" s="325"/>
      <c r="Z97" s="391" t="str">
        <f>IF(DATOS!O108=DATOS!$Q$22,DATOS!I108," -- ")</f>
        <v xml:space="preserve"> -- </v>
      </c>
      <c r="AA97" s="391" t="str">
        <f>IF(DATOS!O108=DATOS!$Q$22,DATOS!J108," -- ")</f>
        <v xml:space="preserve"> -- </v>
      </c>
      <c r="AB97" s="391" t="str">
        <f>IF(DATOS!O108=DATOS!$Q$22,DATOS!K108," -- ")</f>
        <v xml:space="preserve"> -- </v>
      </c>
      <c r="AC97" s="224"/>
      <c r="AD97" s="225"/>
      <c r="AE97" s="225"/>
      <c r="AF97" s="225"/>
      <c r="AG97" s="225"/>
      <c r="AH97" s="225"/>
      <c r="AI97" s="225"/>
      <c r="AJ97" s="225"/>
      <c r="AK97" s="225"/>
      <c r="AL97" s="225"/>
      <c r="AM97" s="225"/>
      <c r="AN97" s="225"/>
      <c r="AO97" s="225"/>
      <c r="AP97" s="225"/>
      <c r="AQ97" s="225"/>
      <c r="AR97" s="225"/>
      <c r="AS97" s="225"/>
      <c r="AT97" s="225"/>
      <c r="AU97" s="225"/>
      <c r="AV97" s="225"/>
    </row>
    <row r="98" spans="1:48" ht="12.75" hidden="1" customHeight="1" x14ac:dyDescent="0.25">
      <c r="B98" s="1"/>
      <c r="C98" s="217"/>
      <c r="D98" s="339">
        <v>89</v>
      </c>
      <c r="E98" s="351" t="str">
        <f>IF(DATOS!O109=DATOS!$Q$21,DATOS!E109,"--")</f>
        <v>--</v>
      </c>
      <c r="F98" s="241"/>
      <c r="G98" s="341">
        <f>IF(DATOS!O109=DATOS!$Q$21,DATOS!F109,0)</f>
        <v>0</v>
      </c>
      <c r="H98" s="342">
        <f>IF(DATOS!O109=DATOS!$Q$21,DATOS!G109,0)</f>
        <v>0</v>
      </c>
      <c r="I98" s="342">
        <f t="shared" si="1"/>
        <v>0</v>
      </c>
      <c r="J98" s="241"/>
      <c r="K98" s="341">
        <f t="shared" si="2"/>
        <v>0</v>
      </c>
      <c r="L98" s="343">
        <f t="shared" si="3"/>
        <v>0</v>
      </c>
      <c r="M98" s="342">
        <f t="shared" si="4"/>
        <v>0</v>
      </c>
      <c r="N98" s="241"/>
      <c r="O98" s="341">
        <f t="shared" si="5"/>
        <v>0</v>
      </c>
      <c r="P98" s="343">
        <f t="shared" si="6"/>
        <v>0</v>
      </c>
      <c r="Q98" s="343">
        <f t="shared" si="0"/>
        <v>0</v>
      </c>
      <c r="R98" s="344"/>
      <c r="S98" s="352" t="str">
        <f>IF(DATOS!O109=DATOS!$Q$21,DATOS!I109," -- ")</f>
        <v xml:space="preserve"> -- </v>
      </c>
      <c r="T98" s="357" t="str">
        <f>IF(DATOS!O109=DATOS!$Q$21,DATOS!J109," -- ")</f>
        <v xml:space="preserve"> -- </v>
      </c>
      <c r="U98" s="357" t="str">
        <f>IF(DATOS!O109=DATOS!$Q$21,DATOS!K109," -- ")</f>
        <v xml:space="preserve"> -- </v>
      </c>
      <c r="V98" s="325"/>
      <c r="W98" s="390" t="str">
        <f>IF(DATOS!O109=DATOS!$Q$22,DATOS!E109," -- ")</f>
        <v xml:space="preserve"> -- </v>
      </c>
      <c r="X98" s="388" t="str">
        <f>IF(DATOS!O109=DATOS!$Q$22,DATOS!H109," -- ")</f>
        <v xml:space="preserve"> -- </v>
      </c>
      <c r="Y98" s="325"/>
      <c r="Z98" s="391" t="str">
        <f>IF(DATOS!O109=DATOS!$Q$22,DATOS!I109," -- ")</f>
        <v xml:space="preserve"> -- </v>
      </c>
      <c r="AA98" s="391" t="str">
        <f>IF(DATOS!O109=DATOS!$Q$22,DATOS!J109," -- ")</f>
        <v xml:space="preserve"> -- </v>
      </c>
      <c r="AB98" s="391" t="str">
        <f>IF(DATOS!O109=DATOS!$Q$22,DATOS!K109," -- ")</f>
        <v xml:space="preserve"> -- </v>
      </c>
      <c r="AC98" s="224"/>
      <c r="AD98" s="225"/>
      <c r="AE98" s="225"/>
      <c r="AF98" s="225"/>
      <c r="AG98" s="225"/>
      <c r="AH98" s="225"/>
      <c r="AI98" s="225"/>
      <c r="AJ98" s="225"/>
      <c r="AK98" s="225"/>
      <c r="AL98" s="225"/>
      <c r="AM98" s="225"/>
      <c r="AN98" s="225"/>
      <c r="AO98" s="225"/>
      <c r="AP98" s="225"/>
      <c r="AQ98" s="225"/>
      <c r="AR98" s="225"/>
      <c r="AS98" s="225"/>
      <c r="AT98" s="225"/>
      <c r="AU98" s="225"/>
      <c r="AV98" s="225"/>
    </row>
    <row r="99" spans="1:48" ht="12.75" hidden="1" customHeight="1" x14ac:dyDescent="0.25">
      <c r="B99" s="1"/>
      <c r="C99" s="217"/>
      <c r="D99" s="339">
        <v>90</v>
      </c>
      <c r="E99" s="351" t="str">
        <f>IF(DATOS!O110=DATOS!$Q$21,DATOS!E110,"--")</f>
        <v>--</v>
      </c>
      <c r="F99" s="241"/>
      <c r="G99" s="341">
        <f>IF(DATOS!O110=DATOS!$Q$21,DATOS!F110,0)</f>
        <v>0</v>
      </c>
      <c r="H99" s="342">
        <f>IF(DATOS!O110=DATOS!$Q$21,DATOS!G110,0)</f>
        <v>0</v>
      </c>
      <c r="I99" s="342">
        <f t="shared" si="1"/>
        <v>0</v>
      </c>
      <c r="J99" s="241"/>
      <c r="K99" s="341">
        <f t="shared" si="2"/>
        <v>0</v>
      </c>
      <c r="L99" s="343">
        <f t="shared" si="3"/>
        <v>0</v>
      </c>
      <c r="M99" s="342">
        <f t="shared" si="4"/>
        <v>0</v>
      </c>
      <c r="N99" s="241"/>
      <c r="O99" s="341">
        <f t="shared" si="5"/>
        <v>0</v>
      </c>
      <c r="P99" s="343">
        <f t="shared" si="6"/>
        <v>0</v>
      </c>
      <c r="Q99" s="343">
        <f t="shared" si="0"/>
        <v>0</v>
      </c>
      <c r="R99" s="344"/>
      <c r="S99" s="352" t="str">
        <f>IF(DATOS!O110=DATOS!$Q$21,DATOS!I110," -- ")</f>
        <v xml:space="preserve"> -- </v>
      </c>
      <c r="T99" s="357" t="str">
        <f>IF(DATOS!O110=DATOS!$Q$21,DATOS!J110," -- ")</f>
        <v xml:space="preserve"> -- </v>
      </c>
      <c r="U99" s="357" t="str">
        <f>IF(DATOS!O110=DATOS!$Q$21,DATOS!K110," -- ")</f>
        <v xml:space="preserve"> -- </v>
      </c>
      <c r="V99" s="325"/>
      <c r="W99" s="390" t="str">
        <f>IF(DATOS!O110=DATOS!$Q$22,DATOS!E110," -- ")</f>
        <v xml:space="preserve"> -- </v>
      </c>
      <c r="X99" s="388" t="str">
        <f>IF(DATOS!O110=DATOS!$Q$22,DATOS!H110," -- ")</f>
        <v xml:space="preserve"> -- </v>
      </c>
      <c r="Y99" s="325"/>
      <c r="Z99" s="391" t="str">
        <f>IF(DATOS!O110=DATOS!$Q$22,DATOS!I110," -- ")</f>
        <v xml:space="preserve"> -- </v>
      </c>
      <c r="AA99" s="391" t="str">
        <f>IF(DATOS!O110=DATOS!$Q$22,DATOS!J110," -- ")</f>
        <v xml:space="preserve"> -- </v>
      </c>
      <c r="AB99" s="391" t="str">
        <f>IF(DATOS!O110=DATOS!$Q$22,DATOS!K110," -- ")</f>
        <v xml:space="preserve"> -- </v>
      </c>
      <c r="AC99" s="224"/>
      <c r="AD99" s="225"/>
      <c r="AE99" s="225"/>
      <c r="AF99" s="225"/>
      <c r="AG99" s="225"/>
      <c r="AH99" s="225"/>
      <c r="AI99" s="225"/>
      <c r="AJ99" s="225"/>
      <c r="AK99" s="225"/>
      <c r="AL99" s="225"/>
      <c r="AM99" s="225"/>
      <c r="AN99" s="225"/>
      <c r="AO99" s="225"/>
      <c r="AP99" s="225"/>
      <c r="AQ99" s="225"/>
      <c r="AR99" s="225"/>
      <c r="AS99" s="225"/>
      <c r="AT99" s="225"/>
      <c r="AU99" s="225"/>
      <c r="AV99" s="225"/>
    </row>
    <row r="100" spans="1:48" ht="12.75" hidden="1" customHeight="1" x14ac:dyDescent="0.25">
      <c r="B100" s="1"/>
      <c r="C100" s="217"/>
      <c r="D100" s="339">
        <v>91</v>
      </c>
      <c r="E100" s="351" t="str">
        <f>IF(DATOS!O111=DATOS!$Q$21,DATOS!E111,"--")</f>
        <v>--</v>
      </c>
      <c r="F100" s="241"/>
      <c r="G100" s="341">
        <f>IF(DATOS!O111=DATOS!$Q$21,DATOS!F111,0)</f>
        <v>0</v>
      </c>
      <c r="H100" s="342">
        <f>IF(DATOS!O111=DATOS!$Q$21,DATOS!G111,0)</f>
        <v>0</v>
      </c>
      <c r="I100" s="342">
        <f t="shared" si="1"/>
        <v>0</v>
      </c>
      <c r="J100" s="241"/>
      <c r="K100" s="341">
        <f t="shared" si="2"/>
        <v>0</v>
      </c>
      <c r="L100" s="343">
        <f t="shared" si="3"/>
        <v>0</v>
      </c>
      <c r="M100" s="342">
        <f t="shared" si="4"/>
        <v>0</v>
      </c>
      <c r="N100" s="241"/>
      <c r="O100" s="341">
        <f t="shared" si="5"/>
        <v>0</v>
      </c>
      <c r="P100" s="343">
        <f t="shared" si="6"/>
        <v>0</v>
      </c>
      <c r="Q100" s="343">
        <f t="shared" si="0"/>
        <v>0</v>
      </c>
      <c r="R100" s="344"/>
      <c r="S100" s="352" t="str">
        <f>IF(DATOS!O111=DATOS!$Q$21,DATOS!I111," -- ")</f>
        <v xml:space="preserve"> -- </v>
      </c>
      <c r="T100" s="357" t="str">
        <f>IF(DATOS!O111=DATOS!$Q$21,DATOS!J111," -- ")</f>
        <v xml:space="preserve"> -- </v>
      </c>
      <c r="U100" s="357" t="str">
        <f>IF(DATOS!O111=DATOS!$Q$21,DATOS!K111," -- ")</f>
        <v xml:space="preserve"> -- </v>
      </c>
      <c r="V100" s="325"/>
      <c r="W100" s="390" t="str">
        <f>IF(DATOS!O111=DATOS!$Q$22,DATOS!E111," -- ")</f>
        <v xml:space="preserve"> -- </v>
      </c>
      <c r="X100" s="388" t="str">
        <f>IF(DATOS!O111=DATOS!$Q$22,DATOS!H111," -- ")</f>
        <v xml:space="preserve"> -- </v>
      </c>
      <c r="Y100" s="325"/>
      <c r="Z100" s="391" t="str">
        <f>IF(DATOS!O111=DATOS!$Q$22,DATOS!I111," -- ")</f>
        <v xml:space="preserve"> -- </v>
      </c>
      <c r="AA100" s="391" t="str">
        <f>IF(DATOS!O111=DATOS!$Q$22,DATOS!J111," -- ")</f>
        <v xml:space="preserve"> -- </v>
      </c>
      <c r="AB100" s="391" t="str">
        <f>IF(DATOS!O111=DATOS!$Q$22,DATOS!K111," -- ")</f>
        <v xml:space="preserve"> -- </v>
      </c>
      <c r="AC100" s="224"/>
      <c r="AD100" s="225"/>
      <c r="AE100" s="225"/>
      <c r="AF100" s="225"/>
      <c r="AG100" s="225"/>
      <c r="AH100" s="225"/>
      <c r="AI100" s="225"/>
      <c r="AJ100" s="225"/>
      <c r="AK100" s="225"/>
      <c r="AL100" s="225"/>
      <c r="AM100" s="225"/>
      <c r="AN100" s="225"/>
      <c r="AO100" s="225"/>
      <c r="AP100" s="225"/>
      <c r="AQ100" s="225"/>
      <c r="AR100" s="225"/>
      <c r="AS100" s="225"/>
      <c r="AT100" s="225"/>
      <c r="AU100" s="225"/>
      <c r="AV100" s="225"/>
    </row>
    <row r="101" spans="1:48" ht="12.75" hidden="1" customHeight="1" x14ac:dyDescent="0.25">
      <c r="B101" s="1"/>
      <c r="C101" s="217"/>
      <c r="D101" s="339">
        <v>92</v>
      </c>
      <c r="E101" s="351" t="str">
        <f>IF(DATOS!O112=DATOS!$Q$21,DATOS!E112,"--")</f>
        <v>--</v>
      </c>
      <c r="F101" s="241"/>
      <c r="G101" s="341">
        <f>IF(DATOS!O112=DATOS!$Q$21,DATOS!F112,0)</f>
        <v>0</v>
      </c>
      <c r="H101" s="342">
        <f>IF(DATOS!O112=DATOS!$Q$21,DATOS!G112,0)</f>
        <v>0</v>
      </c>
      <c r="I101" s="342">
        <f t="shared" si="1"/>
        <v>0</v>
      </c>
      <c r="J101" s="241"/>
      <c r="K101" s="341">
        <f t="shared" si="2"/>
        <v>0</v>
      </c>
      <c r="L101" s="343">
        <f t="shared" si="3"/>
        <v>0</v>
      </c>
      <c r="M101" s="342">
        <f t="shared" si="4"/>
        <v>0</v>
      </c>
      <c r="N101" s="241"/>
      <c r="O101" s="341">
        <f t="shared" si="5"/>
        <v>0</v>
      </c>
      <c r="P101" s="343">
        <f t="shared" si="6"/>
        <v>0</v>
      </c>
      <c r="Q101" s="343">
        <f t="shared" si="0"/>
        <v>0</v>
      </c>
      <c r="R101" s="344"/>
      <c r="S101" s="352" t="str">
        <f>IF(DATOS!O112=DATOS!$Q$21,DATOS!I112," -- ")</f>
        <v xml:space="preserve"> -- </v>
      </c>
      <c r="T101" s="357" t="str">
        <f>IF(DATOS!O112=DATOS!$Q$21,DATOS!J112," -- ")</f>
        <v xml:space="preserve"> -- </v>
      </c>
      <c r="U101" s="357" t="str">
        <f>IF(DATOS!O112=DATOS!$Q$21,DATOS!K112," -- ")</f>
        <v xml:space="preserve"> -- </v>
      </c>
      <c r="V101" s="325"/>
      <c r="W101" s="390" t="str">
        <f>IF(DATOS!O112=DATOS!$Q$22,DATOS!E112," -- ")</f>
        <v xml:space="preserve"> -- </v>
      </c>
      <c r="X101" s="388" t="str">
        <f>IF(DATOS!O112=DATOS!$Q$22,DATOS!H112," -- ")</f>
        <v xml:space="preserve"> -- </v>
      </c>
      <c r="Y101" s="325"/>
      <c r="Z101" s="391" t="str">
        <f>IF(DATOS!O112=DATOS!$Q$22,DATOS!I112," -- ")</f>
        <v xml:space="preserve"> -- </v>
      </c>
      <c r="AA101" s="391" t="str">
        <f>IF(DATOS!O112=DATOS!$Q$22,DATOS!J112," -- ")</f>
        <v xml:space="preserve"> -- </v>
      </c>
      <c r="AB101" s="391" t="str">
        <f>IF(DATOS!O112=DATOS!$Q$22,DATOS!K112," -- ")</f>
        <v xml:space="preserve"> -- </v>
      </c>
      <c r="AC101" s="224"/>
      <c r="AD101" s="225"/>
      <c r="AE101" s="225"/>
      <c r="AF101" s="225"/>
      <c r="AG101" s="225"/>
      <c r="AH101" s="225"/>
      <c r="AI101" s="225"/>
      <c r="AJ101" s="225"/>
      <c r="AK101" s="225"/>
      <c r="AL101" s="225"/>
      <c r="AM101" s="225"/>
      <c r="AN101" s="225"/>
      <c r="AO101" s="225"/>
      <c r="AP101" s="225"/>
      <c r="AQ101" s="225"/>
      <c r="AR101" s="225"/>
      <c r="AS101" s="225"/>
      <c r="AT101" s="225"/>
      <c r="AU101" s="225"/>
      <c r="AV101" s="225"/>
    </row>
    <row r="102" spans="1:48" ht="12.75" hidden="1" customHeight="1" x14ac:dyDescent="0.25">
      <c r="B102" s="1"/>
      <c r="C102" s="217"/>
      <c r="D102" s="339">
        <v>93</v>
      </c>
      <c r="E102" s="351" t="str">
        <f>IF(DATOS!O113=DATOS!$Q$21,DATOS!E113,"--")</f>
        <v>--</v>
      </c>
      <c r="F102" s="241"/>
      <c r="G102" s="341">
        <f>IF(DATOS!O113=DATOS!$Q$21,DATOS!F113,0)</f>
        <v>0</v>
      </c>
      <c r="H102" s="342">
        <f>IF(DATOS!O113=DATOS!$Q$21,DATOS!G113,0)</f>
        <v>0</v>
      </c>
      <c r="I102" s="342">
        <f t="shared" si="1"/>
        <v>0</v>
      </c>
      <c r="J102" s="241"/>
      <c r="K102" s="341">
        <f t="shared" si="2"/>
        <v>0</v>
      </c>
      <c r="L102" s="343">
        <f t="shared" si="3"/>
        <v>0</v>
      </c>
      <c r="M102" s="342">
        <f t="shared" si="4"/>
        <v>0</v>
      </c>
      <c r="N102" s="241"/>
      <c r="O102" s="341">
        <f t="shared" si="5"/>
        <v>0</v>
      </c>
      <c r="P102" s="343">
        <f t="shared" si="6"/>
        <v>0</v>
      </c>
      <c r="Q102" s="343">
        <f t="shared" si="0"/>
        <v>0</v>
      </c>
      <c r="R102" s="344"/>
      <c r="S102" s="352" t="str">
        <f>IF(DATOS!O113=DATOS!$Q$21,DATOS!I113," -- ")</f>
        <v xml:space="preserve"> -- </v>
      </c>
      <c r="T102" s="357" t="str">
        <f>IF(DATOS!O113=DATOS!$Q$21,DATOS!J113," -- ")</f>
        <v xml:space="preserve"> -- </v>
      </c>
      <c r="U102" s="357" t="str">
        <f>IF(DATOS!O113=DATOS!$Q$21,DATOS!K113," -- ")</f>
        <v xml:space="preserve"> -- </v>
      </c>
      <c r="V102" s="325"/>
      <c r="W102" s="390" t="str">
        <f>IF(DATOS!O113=DATOS!$Q$22,DATOS!E113," -- ")</f>
        <v xml:space="preserve"> -- </v>
      </c>
      <c r="X102" s="388" t="str">
        <f>IF(DATOS!O113=DATOS!$Q$22,DATOS!H113," -- ")</f>
        <v xml:space="preserve"> -- </v>
      </c>
      <c r="Y102" s="325"/>
      <c r="Z102" s="391" t="str">
        <f>IF(DATOS!O113=DATOS!$Q$22,DATOS!I113," -- ")</f>
        <v xml:space="preserve"> -- </v>
      </c>
      <c r="AA102" s="391" t="str">
        <f>IF(DATOS!O113=DATOS!$Q$22,DATOS!J113," -- ")</f>
        <v xml:space="preserve"> -- </v>
      </c>
      <c r="AB102" s="391" t="str">
        <f>IF(DATOS!O113=DATOS!$Q$22,DATOS!K113," -- ")</f>
        <v xml:space="preserve"> -- </v>
      </c>
      <c r="AC102" s="224"/>
      <c r="AD102" s="225"/>
      <c r="AE102" s="225"/>
      <c r="AF102" s="225"/>
      <c r="AG102" s="225"/>
      <c r="AH102" s="225"/>
      <c r="AI102" s="225"/>
      <c r="AJ102" s="225"/>
      <c r="AK102" s="225"/>
      <c r="AL102" s="225"/>
      <c r="AM102" s="225"/>
      <c r="AN102" s="225"/>
      <c r="AO102" s="225"/>
      <c r="AP102" s="225"/>
      <c r="AQ102" s="225"/>
      <c r="AR102" s="225"/>
      <c r="AS102" s="225"/>
      <c r="AT102" s="225"/>
      <c r="AU102" s="225"/>
      <c r="AV102" s="225"/>
    </row>
    <row r="103" spans="1:48" ht="12.75" hidden="1" customHeight="1" x14ac:dyDescent="0.25">
      <c r="B103" s="1"/>
      <c r="C103" s="217"/>
      <c r="D103" s="339">
        <v>94</v>
      </c>
      <c r="E103" s="351" t="str">
        <f>IF(DATOS!O114=DATOS!$Q$21,DATOS!E114,"--")</f>
        <v>--</v>
      </c>
      <c r="F103" s="241"/>
      <c r="G103" s="341">
        <f>IF(DATOS!O114=DATOS!$Q$21,DATOS!F114,0)</f>
        <v>0</v>
      </c>
      <c r="H103" s="342">
        <f>IF(DATOS!O114=DATOS!$Q$21,DATOS!G114,0)</f>
        <v>0</v>
      </c>
      <c r="I103" s="342">
        <f t="shared" si="1"/>
        <v>0</v>
      </c>
      <c r="J103" s="241"/>
      <c r="K103" s="341">
        <f t="shared" si="2"/>
        <v>0</v>
      </c>
      <c r="L103" s="343">
        <f t="shared" si="3"/>
        <v>0</v>
      </c>
      <c r="M103" s="342">
        <f t="shared" si="4"/>
        <v>0</v>
      </c>
      <c r="N103" s="241"/>
      <c r="O103" s="341">
        <f t="shared" si="5"/>
        <v>0</v>
      </c>
      <c r="P103" s="343">
        <f t="shared" si="6"/>
        <v>0</v>
      </c>
      <c r="Q103" s="343">
        <f t="shared" si="0"/>
        <v>0</v>
      </c>
      <c r="R103" s="344"/>
      <c r="S103" s="352" t="str">
        <f>IF(DATOS!O114=DATOS!$Q$21,DATOS!I114," -- ")</f>
        <v xml:space="preserve"> -- </v>
      </c>
      <c r="T103" s="357" t="str">
        <f>IF(DATOS!O114=DATOS!$Q$21,DATOS!J114," -- ")</f>
        <v xml:space="preserve"> -- </v>
      </c>
      <c r="U103" s="357" t="str">
        <f>IF(DATOS!O114=DATOS!$Q$21,DATOS!K114," -- ")</f>
        <v xml:space="preserve"> -- </v>
      </c>
      <c r="V103" s="325"/>
      <c r="W103" s="390" t="str">
        <f>IF(DATOS!O114=DATOS!$Q$22,DATOS!E114," -- ")</f>
        <v xml:space="preserve"> -- </v>
      </c>
      <c r="X103" s="388" t="str">
        <f>IF(DATOS!O114=DATOS!$Q$22,DATOS!H114," -- ")</f>
        <v xml:space="preserve"> -- </v>
      </c>
      <c r="Y103" s="325"/>
      <c r="Z103" s="391" t="str">
        <f>IF(DATOS!O114=DATOS!$Q$22,DATOS!I114," -- ")</f>
        <v xml:space="preserve"> -- </v>
      </c>
      <c r="AA103" s="391" t="str">
        <f>IF(DATOS!O114=DATOS!$Q$22,DATOS!J114," -- ")</f>
        <v xml:space="preserve"> -- </v>
      </c>
      <c r="AB103" s="391" t="str">
        <f>IF(DATOS!O114=DATOS!$Q$22,DATOS!K114," -- ")</f>
        <v xml:space="preserve"> -- </v>
      </c>
      <c r="AC103" s="224"/>
      <c r="AD103" s="225"/>
      <c r="AE103" s="225"/>
      <c r="AF103" s="225"/>
      <c r="AG103" s="225"/>
      <c r="AH103" s="225"/>
      <c r="AI103" s="225"/>
      <c r="AJ103" s="225"/>
      <c r="AK103" s="225"/>
      <c r="AL103" s="225"/>
      <c r="AM103" s="225"/>
      <c r="AN103" s="225"/>
      <c r="AO103" s="225"/>
      <c r="AP103" s="225"/>
      <c r="AQ103" s="225"/>
      <c r="AR103" s="225"/>
      <c r="AS103" s="225"/>
      <c r="AT103" s="225"/>
      <c r="AU103" s="225"/>
      <c r="AV103" s="225"/>
    </row>
    <row r="104" spans="1:48" ht="12.75" hidden="1" customHeight="1" x14ac:dyDescent="0.25">
      <c r="B104" s="1"/>
      <c r="C104" s="217"/>
      <c r="D104" s="339">
        <v>95</v>
      </c>
      <c r="E104" s="351" t="str">
        <f>IF(DATOS!O115=DATOS!$Q$21,DATOS!E115,"--")</f>
        <v>--</v>
      </c>
      <c r="F104" s="241"/>
      <c r="G104" s="341">
        <f>IF(DATOS!O115=DATOS!$Q$21,DATOS!F115,0)</f>
        <v>0</v>
      </c>
      <c r="H104" s="342">
        <f>IF(DATOS!O115=DATOS!$Q$21,DATOS!G115,0)</f>
        <v>0</v>
      </c>
      <c r="I104" s="342">
        <f t="shared" si="1"/>
        <v>0</v>
      </c>
      <c r="J104" s="241"/>
      <c r="K104" s="341">
        <f t="shared" si="2"/>
        <v>0</v>
      </c>
      <c r="L104" s="343">
        <f t="shared" si="3"/>
        <v>0</v>
      </c>
      <c r="M104" s="342">
        <f t="shared" si="4"/>
        <v>0</v>
      </c>
      <c r="N104" s="241"/>
      <c r="O104" s="341">
        <f t="shared" si="5"/>
        <v>0</v>
      </c>
      <c r="P104" s="343">
        <f t="shared" si="6"/>
        <v>0</v>
      </c>
      <c r="Q104" s="343">
        <f t="shared" si="0"/>
        <v>0</v>
      </c>
      <c r="R104" s="344"/>
      <c r="S104" s="352" t="str">
        <f>IF(DATOS!O115=DATOS!$Q$21,DATOS!I115," -- ")</f>
        <v xml:space="preserve"> -- </v>
      </c>
      <c r="T104" s="357" t="str">
        <f>IF(DATOS!O115=DATOS!$Q$21,DATOS!J115," -- ")</f>
        <v xml:space="preserve"> -- </v>
      </c>
      <c r="U104" s="357" t="str">
        <f>IF(DATOS!O115=DATOS!$Q$21,DATOS!K115," -- ")</f>
        <v xml:space="preserve"> -- </v>
      </c>
      <c r="V104" s="325"/>
      <c r="W104" s="390" t="str">
        <f>IF(DATOS!O115=DATOS!$Q$22,DATOS!E115," -- ")</f>
        <v xml:space="preserve"> -- </v>
      </c>
      <c r="X104" s="388" t="str">
        <f>IF(DATOS!O115=DATOS!$Q$22,DATOS!H115," -- ")</f>
        <v xml:space="preserve"> -- </v>
      </c>
      <c r="Y104" s="325"/>
      <c r="Z104" s="391" t="str">
        <f>IF(DATOS!O115=DATOS!$Q$22,DATOS!I115," -- ")</f>
        <v xml:space="preserve"> -- </v>
      </c>
      <c r="AA104" s="391" t="str">
        <f>IF(DATOS!O115=DATOS!$Q$22,DATOS!J115," -- ")</f>
        <v xml:space="preserve"> -- </v>
      </c>
      <c r="AB104" s="391" t="str">
        <f>IF(DATOS!O115=DATOS!$Q$22,DATOS!K115," -- ")</f>
        <v xml:space="preserve"> -- </v>
      </c>
      <c r="AC104" s="224"/>
      <c r="AD104" s="225"/>
      <c r="AE104" s="225"/>
      <c r="AF104" s="225"/>
      <c r="AG104" s="225"/>
      <c r="AH104" s="225"/>
      <c r="AI104" s="225"/>
      <c r="AJ104" s="225"/>
      <c r="AK104" s="225"/>
      <c r="AL104" s="225"/>
      <c r="AM104" s="225"/>
      <c r="AN104" s="225"/>
      <c r="AO104" s="225"/>
      <c r="AP104" s="225"/>
      <c r="AQ104" s="225"/>
      <c r="AR104" s="225"/>
      <c r="AS104" s="225"/>
      <c r="AT104" s="225"/>
      <c r="AU104" s="225"/>
      <c r="AV104" s="225"/>
    </row>
    <row r="105" spans="1:48" ht="12.75" hidden="1" customHeight="1" x14ac:dyDescent="0.25">
      <c r="B105" s="1"/>
      <c r="C105" s="217"/>
      <c r="D105" s="339">
        <v>96</v>
      </c>
      <c r="E105" s="351" t="str">
        <f>IF(DATOS!O116=DATOS!$Q$21,DATOS!E116,"--")</f>
        <v>--</v>
      </c>
      <c r="F105" s="241"/>
      <c r="G105" s="341">
        <f>IF(DATOS!O116=DATOS!$Q$21,DATOS!F116,0)</f>
        <v>0</v>
      </c>
      <c r="H105" s="342">
        <f>IF(DATOS!O116=DATOS!$Q$21,DATOS!G116,0)</f>
        <v>0</v>
      </c>
      <c r="I105" s="342">
        <f t="shared" si="1"/>
        <v>0</v>
      </c>
      <c r="J105" s="241"/>
      <c r="K105" s="341">
        <f t="shared" si="2"/>
        <v>0</v>
      </c>
      <c r="L105" s="343">
        <f t="shared" si="3"/>
        <v>0</v>
      </c>
      <c r="M105" s="342">
        <f t="shared" si="4"/>
        <v>0</v>
      </c>
      <c r="N105" s="241"/>
      <c r="O105" s="341">
        <f t="shared" si="5"/>
        <v>0</v>
      </c>
      <c r="P105" s="343">
        <f t="shared" si="6"/>
        <v>0</v>
      </c>
      <c r="Q105" s="343">
        <f t="shared" si="0"/>
        <v>0</v>
      </c>
      <c r="R105" s="344"/>
      <c r="S105" s="352" t="str">
        <f>IF(DATOS!O116=DATOS!$Q$21,DATOS!I116," -- ")</f>
        <v xml:space="preserve"> -- </v>
      </c>
      <c r="T105" s="357" t="str">
        <f>IF(DATOS!O116=DATOS!$Q$21,DATOS!J116," -- ")</f>
        <v xml:space="preserve"> -- </v>
      </c>
      <c r="U105" s="357" t="str">
        <f>IF(DATOS!O116=DATOS!$Q$21,DATOS!K116," -- ")</f>
        <v xml:space="preserve"> -- </v>
      </c>
      <c r="V105" s="325"/>
      <c r="W105" s="390" t="str">
        <f>IF(DATOS!O116=DATOS!$Q$22,DATOS!E116," -- ")</f>
        <v xml:space="preserve"> -- </v>
      </c>
      <c r="X105" s="388" t="str">
        <f>IF(DATOS!O116=DATOS!$Q$22,DATOS!H116," -- ")</f>
        <v xml:space="preserve"> -- </v>
      </c>
      <c r="Y105" s="325"/>
      <c r="Z105" s="391" t="str">
        <f>IF(DATOS!O116=DATOS!$Q$22,DATOS!I116," -- ")</f>
        <v xml:space="preserve"> -- </v>
      </c>
      <c r="AA105" s="391" t="str">
        <f>IF(DATOS!O116=DATOS!$Q$22,DATOS!J116," -- ")</f>
        <v xml:space="preserve"> -- </v>
      </c>
      <c r="AB105" s="391" t="str">
        <f>IF(DATOS!O116=DATOS!$Q$22,DATOS!K116," -- ")</f>
        <v xml:space="preserve"> -- </v>
      </c>
      <c r="AC105" s="224"/>
      <c r="AD105" s="225"/>
      <c r="AE105" s="225"/>
      <c r="AF105" s="225"/>
      <c r="AG105" s="225"/>
      <c r="AH105" s="225"/>
      <c r="AI105" s="225"/>
      <c r="AJ105" s="225"/>
      <c r="AK105" s="225"/>
      <c r="AL105" s="225"/>
      <c r="AM105" s="225"/>
      <c r="AN105" s="225"/>
      <c r="AO105" s="225"/>
      <c r="AP105" s="225"/>
      <c r="AQ105" s="225"/>
      <c r="AR105" s="225"/>
      <c r="AS105" s="225"/>
      <c r="AT105" s="225"/>
      <c r="AU105" s="225"/>
      <c r="AV105" s="225"/>
    </row>
    <row r="106" spans="1:48" ht="12.75" hidden="1" customHeight="1" x14ac:dyDescent="0.25">
      <c r="B106" s="1"/>
      <c r="C106" s="217"/>
      <c r="D106" s="339">
        <v>97</v>
      </c>
      <c r="E106" s="351" t="str">
        <f>IF(DATOS!O117=DATOS!$Q$21,DATOS!E117,"--")</f>
        <v>--</v>
      </c>
      <c r="F106" s="241"/>
      <c r="G106" s="341">
        <f>IF(DATOS!O117=DATOS!$Q$21,DATOS!F117,0)</f>
        <v>0</v>
      </c>
      <c r="H106" s="342">
        <f>IF(DATOS!O117=DATOS!$Q$21,DATOS!G117,0)</f>
        <v>0</v>
      </c>
      <c r="I106" s="342">
        <f t="shared" si="1"/>
        <v>0</v>
      </c>
      <c r="J106" s="241"/>
      <c r="K106" s="341">
        <f t="shared" si="2"/>
        <v>0</v>
      </c>
      <c r="L106" s="343">
        <f t="shared" si="3"/>
        <v>0</v>
      </c>
      <c r="M106" s="342">
        <f t="shared" si="4"/>
        <v>0</v>
      </c>
      <c r="N106" s="241"/>
      <c r="O106" s="341">
        <f t="shared" si="5"/>
        <v>0</v>
      </c>
      <c r="P106" s="343">
        <f t="shared" si="6"/>
        <v>0</v>
      </c>
      <c r="Q106" s="343">
        <f t="shared" si="0"/>
        <v>0</v>
      </c>
      <c r="R106" s="344"/>
      <c r="S106" s="352" t="str">
        <f>IF(DATOS!O117=DATOS!$Q$21,DATOS!I117," -- ")</f>
        <v xml:space="preserve"> -- </v>
      </c>
      <c r="T106" s="357" t="str">
        <f>IF(DATOS!O117=DATOS!$Q$21,DATOS!J117," -- ")</f>
        <v xml:space="preserve"> -- </v>
      </c>
      <c r="U106" s="357" t="str">
        <f>IF(DATOS!O117=DATOS!$Q$21,DATOS!K117," -- ")</f>
        <v xml:space="preserve"> -- </v>
      </c>
      <c r="V106" s="325"/>
      <c r="W106" s="390" t="str">
        <f>IF(DATOS!O117=DATOS!$Q$22,DATOS!E117," -- ")</f>
        <v xml:space="preserve"> -- </v>
      </c>
      <c r="X106" s="388" t="str">
        <f>IF(DATOS!O117=DATOS!$Q$22,DATOS!H117," -- ")</f>
        <v xml:space="preserve"> -- </v>
      </c>
      <c r="Y106" s="325"/>
      <c r="Z106" s="391" t="str">
        <f>IF(DATOS!O117=DATOS!$Q$22,DATOS!I117," -- ")</f>
        <v xml:space="preserve"> -- </v>
      </c>
      <c r="AA106" s="391" t="str">
        <f>IF(DATOS!O117=DATOS!$Q$22,DATOS!J117," -- ")</f>
        <v xml:space="preserve"> -- </v>
      </c>
      <c r="AB106" s="391" t="str">
        <f>IF(DATOS!O117=DATOS!$Q$22,DATOS!K117," -- ")</f>
        <v xml:space="preserve"> -- </v>
      </c>
      <c r="AC106" s="224"/>
      <c r="AD106" s="225"/>
      <c r="AE106" s="225"/>
      <c r="AF106" s="225"/>
      <c r="AG106" s="225"/>
      <c r="AH106" s="225"/>
      <c r="AI106" s="225"/>
      <c r="AJ106" s="225"/>
      <c r="AK106" s="225"/>
      <c r="AL106" s="225"/>
      <c r="AM106" s="225"/>
      <c r="AN106" s="225"/>
      <c r="AO106" s="225"/>
      <c r="AP106" s="225"/>
      <c r="AQ106" s="225"/>
      <c r="AR106" s="225"/>
      <c r="AS106" s="225"/>
      <c r="AT106" s="225"/>
      <c r="AU106" s="225"/>
      <c r="AV106" s="225"/>
    </row>
    <row r="107" spans="1:48" ht="12.75" hidden="1" customHeight="1" x14ac:dyDescent="0.25">
      <c r="B107" s="1"/>
      <c r="C107" s="217"/>
      <c r="D107" s="339">
        <v>98</v>
      </c>
      <c r="E107" s="351" t="str">
        <f>IF(DATOS!O118=DATOS!$Q$21,DATOS!E118,"--")</f>
        <v>--</v>
      </c>
      <c r="F107" s="241"/>
      <c r="G107" s="341">
        <f>IF(DATOS!O118=DATOS!$Q$21,DATOS!F118,0)</f>
        <v>0</v>
      </c>
      <c r="H107" s="342">
        <f>IF(DATOS!O118=DATOS!$Q$21,DATOS!G118,0)</f>
        <v>0</v>
      </c>
      <c r="I107" s="342">
        <f t="shared" si="1"/>
        <v>0</v>
      </c>
      <c r="J107" s="241"/>
      <c r="K107" s="341">
        <f t="shared" si="2"/>
        <v>0</v>
      </c>
      <c r="L107" s="343">
        <f t="shared" si="3"/>
        <v>0</v>
      </c>
      <c r="M107" s="342">
        <f t="shared" si="4"/>
        <v>0</v>
      </c>
      <c r="N107" s="241"/>
      <c r="O107" s="341">
        <f t="shared" si="5"/>
        <v>0</v>
      </c>
      <c r="P107" s="343">
        <f t="shared" si="6"/>
        <v>0</v>
      </c>
      <c r="Q107" s="343">
        <f t="shared" si="0"/>
        <v>0</v>
      </c>
      <c r="R107" s="344"/>
      <c r="S107" s="352" t="str">
        <f>IF(DATOS!O118=DATOS!$Q$21,DATOS!I118," -- ")</f>
        <v xml:space="preserve"> -- </v>
      </c>
      <c r="T107" s="357" t="str">
        <f>IF(DATOS!O118=DATOS!$Q$21,DATOS!J118," -- ")</f>
        <v xml:space="preserve"> -- </v>
      </c>
      <c r="U107" s="357" t="str">
        <f>IF(DATOS!O118=DATOS!$Q$21,DATOS!K118," -- ")</f>
        <v xml:space="preserve"> -- </v>
      </c>
      <c r="V107" s="325"/>
      <c r="W107" s="390" t="str">
        <f>IF(DATOS!O118=DATOS!$Q$22,DATOS!E118," -- ")</f>
        <v xml:space="preserve"> -- </v>
      </c>
      <c r="X107" s="388" t="str">
        <f>IF(DATOS!O118=DATOS!$Q$22,DATOS!H118," -- ")</f>
        <v xml:space="preserve"> -- </v>
      </c>
      <c r="Y107" s="325"/>
      <c r="Z107" s="391" t="str">
        <f>IF(DATOS!O118=DATOS!$Q$22,DATOS!I118," -- ")</f>
        <v xml:space="preserve"> -- </v>
      </c>
      <c r="AA107" s="391" t="str">
        <f>IF(DATOS!O118=DATOS!$Q$22,DATOS!J118," -- ")</f>
        <v xml:space="preserve"> -- </v>
      </c>
      <c r="AB107" s="391" t="str">
        <f>IF(DATOS!O118=DATOS!$Q$22,DATOS!K118," -- ")</f>
        <v xml:space="preserve"> -- </v>
      </c>
      <c r="AC107" s="224"/>
      <c r="AD107" s="225"/>
      <c r="AE107" s="225"/>
      <c r="AF107" s="225"/>
      <c r="AG107" s="225"/>
      <c r="AH107" s="225"/>
      <c r="AI107" s="225"/>
      <c r="AJ107" s="225"/>
      <c r="AK107" s="225"/>
      <c r="AL107" s="225"/>
      <c r="AM107" s="225"/>
      <c r="AN107" s="225"/>
      <c r="AO107" s="225"/>
      <c r="AP107" s="225"/>
      <c r="AQ107" s="225"/>
      <c r="AR107" s="225"/>
      <c r="AS107" s="225"/>
      <c r="AT107" s="225"/>
      <c r="AU107" s="225"/>
      <c r="AV107" s="225"/>
    </row>
    <row r="108" spans="1:48" ht="12.75" hidden="1" customHeight="1" x14ac:dyDescent="0.25">
      <c r="B108" s="1"/>
      <c r="C108" s="217"/>
      <c r="D108" s="339">
        <v>99</v>
      </c>
      <c r="E108" s="351" t="str">
        <f>IF(DATOS!O119=DATOS!$Q$21,DATOS!E119,"--")</f>
        <v>--</v>
      </c>
      <c r="F108" s="241"/>
      <c r="G108" s="341">
        <f>IF(DATOS!O119=DATOS!$Q$21,DATOS!F119,0)</f>
        <v>0</v>
      </c>
      <c r="H108" s="342">
        <f>IF(DATOS!O119=DATOS!$Q$21,DATOS!G119,0)</f>
        <v>0</v>
      </c>
      <c r="I108" s="342">
        <f t="shared" si="1"/>
        <v>0</v>
      </c>
      <c r="J108" s="241"/>
      <c r="K108" s="341">
        <f t="shared" si="2"/>
        <v>0</v>
      </c>
      <c r="L108" s="343">
        <f t="shared" si="3"/>
        <v>0</v>
      </c>
      <c r="M108" s="342">
        <f t="shared" si="4"/>
        <v>0</v>
      </c>
      <c r="N108" s="241"/>
      <c r="O108" s="341">
        <f t="shared" si="5"/>
        <v>0</v>
      </c>
      <c r="P108" s="343">
        <f t="shared" si="6"/>
        <v>0</v>
      </c>
      <c r="Q108" s="343">
        <f t="shared" si="0"/>
        <v>0</v>
      </c>
      <c r="R108" s="344"/>
      <c r="S108" s="352" t="str">
        <f>IF(DATOS!O119=DATOS!$Q$21,DATOS!I119," -- ")</f>
        <v xml:space="preserve"> -- </v>
      </c>
      <c r="T108" s="357" t="str">
        <f>IF(DATOS!O119=DATOS!$Q$21,DATOS!J119," -- ")</f>
        <v xml:space="preserve"> -- </v>
      </c>
      <c r="U108" s="357" t="str">
        <f>IF(DATOS!O119=DATOS!$Q$21,DATOS!K119," -- ")</f>
        <v xml:space="preserve"> -- </v>
      </c>
      <c r="V108" s="325"/>
      <c r="W108" s="390" t="str">
        <f>IF(DATOS!O119=DATOS!$Q$22,DATOS!E119," -- ")</f>
        <v xml:space="preserve"> -- </v>
      </c>
      <c r="X108" s="388" t="str">
        <f>IF(DATOS!O119=DATOS!$Q$22,DATOS!H119," -- ")</f>
        <v xml:space="preserve"> -- </v>
      </c>
      <c r="Y108" s="325"/>
      <c r="Z108" s="391" t="str">
        <f>IF(DATOS!O119=DATOS!$Q$22,DATOS!I119," -- ")</f>
        <v xml:space="preserve"> -- </v>
      </c>
      <c r="AA108" s="391" t="str">
        <f>IF(DATOS!O119=DATOS!$Q$22,DATOS!J119," -- ")</f>
        <v xml:space="preserve"> -- </v>
      </c>
      <c r="AB108" s="391" t="str">
        <f>IF(DATOS!O119=DATOS!$Q$22,DATOS!K119," -- ")</f>
        <v xml:space="preserve"> -- </v>
      </c>
      <c r="AC108" s="224"/>
      <c r="AD108" s="225"/>
      <c r="AE108" s="225"/>
      <c r="AF108" s="225"/>
      <c r="AG108" s="225"/>
      <c r="AH108" s="225"/>
      <c r="AI108" s="225"/>
      <c r="AJ108" s="225"/>
      <c r="AK108" s="225"/>
      <c r="AL108" s="225"/>
      <c r="AM108" s="225"/>
      <c r="AN108" s="225"/>
      <c r="AO108" s="225"/>
      <c r="AP108" s="225"/>
      <c r="AQ108" s="225"/>
      <c r="AR108" s="225"/>
      <c r="AS108" s="225"/>
      <c r="AT108" s="225"/>
      <c r="AU108" s="225"/>
      <c r="AV108" s="225"/>
    </row>
    <row r="109" spans="1:48" ht="12.75" customHeight="1" x14ac:dyDescent="0.25">
      <c r="B109" s="1"/>
      <c r="C109" s="217"/>
      <c r="D109" s="339">
        <v>100</v>
      </c>
      <c r="E109" s="351" t="str">
        <f>IF(DATOS!O120=DATOS!$Q$21,DATOS!E120,"--")</f>
        <v>--</v>
      </c>
      <c r="F109" s="241"/>
      <c r="G109" s="341">
        <f>IF(DATOS!O120=DATOS!$Q$21,DATOS!F120,0)</f>
        <v>0</v>
      </c>
      <c r="H109" s="342">
        <f>IF(DATOS!O120=DATOS!$Q$21,DATOS!G120,0)</f>
        <v>0</v>
      </c>
      <c r="I109" s="342">
        <f t="shared" si="1"/>
        <v>0</v>
      </c>
      <c r="J109" s="241"/>
      <c r="K109" s="341">
        <f>IF(SUM(G109:$G$109)&lt;=$X$110,G109,MAX($X$110-SUM(#REF!)))</f>
        <v>0</v>
      </c>
      <c r="L109" s="343">
        <f t="shared" si="3"/>
        <v>0</v>
      </c>
      <c r="M109" s="342">
        <f t="shared" si="4"/>
        <v>0</v>
      </c>
      <c r="N109" s="241"/>
      <c r="O109" s="341">
        <f t="shared" si="5"/>
        <v>0</v>
      </c>
      <c r="P109" s="343">
        <f t="shared" si="6"/>
        <v>0</v>
      </c>
      <c r="Q109" s="343">
        <f t="shared" si="0"/>
        <v>0</v>
      </c>
      <c r="R109" s="344"/>
      <c r="S109" s="352" t="str">
        <f>IF(DATOS!O120=DATOS!$Q$21,DATOS!I120," -- ")</f>
        <v xml:space="preserve"> -- </v>
      </c>
      <c r="T109" s="357" t="str">
        <f>IF(DATOS!O120=DATOS!$Q$21,DATOS!J120," -- ")</f>
        <v xml:space="preserve"> -- </v>
      </c>
      <c r="U109" s="357" t="str">
        <f>IF(DATOS!O120=DATOS!$Q$21,DATOS!K120," -- ")</f>
        <v xml:space="preserve"> -- </v>
      </c>
      <c r="V109" s="325"/>
      <c r="W109" s="390" t="str">
        <f>IF(DATOS!O120=DATOS!$Q$22,DATOS!E120," -- ")</f>
        <v xml:space="preserve"> -- </v>
      </c>
      <c r="X109" s="388" t="str">
        <f>IF(DATOS!O120=DATOS!$Q$22,DATOS!H120," -- ")</f>
        <v xml:space="preserve"> -- </v>
      </c>
      <c r="Y109" s="325"/>
      <c r="Z109" s="391" t="str">
        <f>IF(DATOS!O120=DATOS!$Q$22,DATOS!I120," -- ")</f>
        <v xml:space="preserve"> -- </v>
      </c>
      <c r="AA109" s="391" t="str">
        <f>IF(DATOS!O120=DATOS!$Q$22,DATOS!J120," -- ")</f>
        <v xml:space="preserve"> -- </v>
      </c>
      <c r="AB109" s="391" t="str">
        <f>IF(DATOS!O120=DATOS!$Q$22,DATOS!K120," -- ")</f>
        <v xml:space="preserve"> -- </v>
      </c>
      <c r="AC109" s="224"/>
      <c r="AD109" s="225"/>
      <c r="AE109" s="225"/>
      <c r="AF109" s="225"/>
      <c r="AG109" s="225"/>
      <c r="AH109" s="225"/>
      <c r="AI109" s="225"/>
      <c r="AJ109" s="225"/>
      <c r="AK109" s="225"/>
      <c r="AL109" s="225"/>
      <c r="AM109" s="225"/>
      <c r="AN109" s="225"/>
      <c r="AO109" s="225"/>
      <c r="AP109" s="225"/>
      <c r="AQ109" s="225"/>
      <c r="AR109" s="225"/>
      <c r="AS109" s="225"/>
      <c r="AT109" s="225"/>
      <c r="AU109" s="225"/>
      <c r="AV109" s="225"/>
    </row>
    <row r="110" spans="1:48" ht="15.75" customHeight="1" x14ac:dyDescent="0.25">
      <c r="A110" s="23"/>
      <c r="B110" s="23"/>
      <c r="C110" s="259"/>
      <c r="D110" s="359"/>
      <c r="E110" s="360"/>
      <c r="F110" s="361"/>
      <c r="G110" s="362">
        <f>SUM(G9:G109)</f>
        <v>0</v>
      </c>
      <c r="H110" s="363"/>
      <c r="I110" s="364">
        <f>SUM(I9:I109)</f>
        <v>0</v>
      </c>
      <c r="J110" s="361"/>
      <c r="K110" s="362">
        <f>SUM(K9:K109)</f>
        <v>0</v>
      </c>
      <c r="L110" s="365"/>
      <c r="M110" s="364">
        <f>SUM(M9:M109)</f>
        <v>0</v>
      </c>
      <c r="N110" s="366"/>
      <c r="O110" s="362">
        <f>SUM(O9:O109)</f>
        <v>0</v>
      </c>
      <c r="P110" s="367"/>
      <c r="Q110" s="364">
        <f>SUM(Q9:Q109)</f>
        <v>0</v>
      </c>
      <c r="R110" s="368"/>
      <c r="S110" s="369"/>
      <c r="T110" s="369"/>
      <c r="U110" s="369"/>
      <c r="V110" s="370"/>
      <c r="W110" s="371"/>
      <c r="X110" s="392">
        <f>SUM(X9:X109)</f>
        <v>0</v>
      </c>
      <c r="Y110" s="370"/>
      <c r="Z110" s="370"/>
      <c r="AA110" s="370"/>
      <c r="AB110" s="370"/>
      <c r="AC110" s="271"/>
      <c r="AD110" s="272"/>
      <c r="AE110" s="272"/>
      <c r="AF110" s="272"/>
      <c r="AG110" s="272"/>
      <c r="AH110" s="272"/>
      <c r="AI110" s="272"/>
      <c r="AJ110" s="272"/>
      <c r="AK110" s="272"/>
      <c r="AL110" s="272"/>
      <c r="AM110" s="272"/>
      <c r="AN110" s="272"/>
      <c r="AO110" s="272"/>
      <c r="AP110" s="272"/>
      <c r="AQ110" s="272"/>
      <c r="AR110" s="272"/>
      <c r="AS110" s="272"/>
      <c r="AT110" s="272"/>
      <c r="AU110" s="272"/>
      <c r="AV110" s="272"/>
    </row>
    <row r="111" spans="1:48" ht="12" customHeight="1" x14ac:dyDescent="0.25">
      <c r="B111" s="1"/>
      <c r="C111" s="88"/>
      <c r="D111" s="143"/>
      <c r="E111" s="143"/>
      <c r="F111" s="143"/>
      <c r="G111" s="143"/>
      <c r="H111" s="143"/>
      <c r="I111" s="143"/>
      <c r="J111" s="143"/>
      <c r="K111" s="143"/>
      <c r="L111" s="143"/>
      <c r="M111" s="273"/>
      <c r="N111" s="210"/>
      <c r="O111" s="57"/>
      <c r="P111" s="57"/>
      <c r="Q111" s="373"/>
      <c r="R111" s="57"/>
      <c r="S111" s="57"/>
      <c r="T111" s="57"/>
      <c r="U111" s="57"/>
      <c r="V111" s="57"/>
      <c r="W111" s="62"/>
      <c r="X111" s="57"/>
      <c r="Y111" s="57"/>
      <c r="Z111" s="57"/>
      <c r="AA111" s="57"/>
      <c r="AB111" s="57"/>
      <c r="AC111" s="96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ht="12.75" customHeight="1" x14ac:dyDescent="0.25">
      <c r="B112" s="1"/>
      <c r="C112" s="274"/>
      <c r="D112" s="275"/>
      <c r="E112" s="276"/>
      <c r="F112" s="276"/>
      <c r="G112" s="277"/>
      <c r="H112" s="278"/>
      <c r="I112" s="277"/>
      <c r="J112" s="277"/>
      <c r="K112" s="277"/>
      <c r="L112" s="278"/>
      <c r="M112" s="279"/>
      <c r="N112" s="280"/>
      <c r="O112" s="281"/>
      <c r="P112" s="57"/>
      <c r="Q112" s="57"/>
      <c r="R112" s="57"/>
      <c r="S112" s="57"/>
      <c r="T112" s="57"/>
      <c r="U112" s="57"/>
      <c r="V112" s="57"/>
      <c r="W112" s="62"/>
      <c r="X112" s="57"/>
      <c r="Y112" s="57"/>
      <c r="Z112" s="57"/>
      <c r="AA112" s="57"/>
      <c r="AB112" s="57"/>
      <c r="AC112" s="96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2:48" ht="12.75" customHeight="1" x14ac:dyDescent="0.25">
      <c r="B113" s="1"/>
      <c r="C113" s="88"/>
      <c r="D113" s="282"/>
      <c r="E113" s="283"/>
      <c r="F113" s="283"/>
      <c r="G113" s="284" t="s">
        <v>114</v>
      </c>
      <c r="H113" s="558" t="s">
        <v>115</v>
      </c>
      <c r="I113" s="560"/>
      <c r="J113" s="189"/>
      <c r="K113" s="558" t="s">
        <v>110</v>
      </c>
      <c r="L113" s="560"/>
      <c r="M113" s="285"/>
      <c r="N113" s="286"/>
      <c r="O113" s="281"/>
      <c r="P113" s="57"/>
      <c r="Q113" s="57"/>
      <c r="R113" s="57"/>
      <c r="S113" s="57"/>
      <c r="T113" s="57"/>
      <c r="U113" s="57"/>
      <c r="V113" s="57"/>
      <c r="W113" s="62"/>
      <c r="X113" s="57"/>
      <c r="Y113" s="57"/>
      <c r="Z113" s="57"/>
      <c r="AA113" s="57"/>
      <c r="AB113" s="57"/>
      <c r="AC113" s="96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2:48" ht="12.75" customHeight="1" x14ac:dyDescent="0.25">
      <c r="B114" s="1"/>
      <c r="C114" s="88"/>
      <c r="D114" s="282"/>
      <c r="E114" s="283"/>
      <c r="F114" s="283"/>
      <c r="G114" s="287"/>
      <c r="H114" s="581">
        <f>+Q9+I110-Q110</f>
        <v>0</v>
      </c>
      <c r="I114" s="560"/>
      <c r="J114" s="288"/>
      <c r="K114" s="581">
        <f>$M$110</f>
        <v>0</v>
      </c>
      <c r="L114" s="560"/>
      <c r="M114" s="285"/>
      <c r="N114" s="210"/>
      <c r="O114" s="281"/>
      <c r="P114" s="57"/>
      <c r="Q114" s="57"/>
      <c r="R114" s="57"/>
      <c r="S114" s="57"/>
      <c r="T114" s="57"/>
      <c r="U114" s="57"/>
      <c r="V114" s="57"/>
      <c r="W114" s="62"/>
      <c r="X114" s="57"/>
      <c r="Y114" s="57"/>
      <c r="Z114" s="57"/>
      <c r="AA114" s="57"/>
      <c r="AB114" s="57"/>
      <c r="AC114" s="96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2:48" ht="12.75" customHeight="1" x14ac:dyDescent="0.25">
      <c r="C115" s="180"/>
      <c r="D115" s="282"/>
      <c r="E115" s="283"/>
      <c r="F115" s="283"/>
      <c r="G115" s="287"/>
      <c r="H115" s="289"/>
      <c r="I115" s="289"/>
      <c r="J115" s="289"/>
      <c r="K115" s="289"/>
      <c r="L115" s="289"/>
      <c r="M115" s="290"/>
      <c r="N115" s="291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173"/>
    </row>
    <row r="116" spans="2:48" ht="12.75" customHeight="1" x14ac:dyDescent="0.25">
      <c r="C116" s="180"/>
      <c r="D116" s="282"/>
      <c r="E116" s="283"/>
      <c r="F116" s="283"/>
      <c r="G116" s="287"/>
      <c r="H116" s="558" t="s">
        <v>116</v>
      </c>
      <c r="I116" s="559"/>
      <c r="J116" s="559"/>
      <c r="K116" s="559"/>
      <c r="L116" s="560"/>
      <c r="M116" s="290"/>
      <c r="N116" s="291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173"/>
    </row>
    <row r="117" spans="2:48" ht="12.75" customHeight="1" x14ac:dyDescent="0.25">
      <c r="C117" s="180"/>
      <c r="D117" s="282"/>
      <c r="E117" s="283"/>
      <c r="F117" s="283"/>
      <c r="G117" s="287"/>
      <c r="H117" s="589">
        <f>H114-K114</f>
        <v>0</v>
      </c>
      <c r="I117" s="559"/>
      <c r="J117" s="559"/>
      <c r="K117" s="559"/>
      <c r="L117" s="560"/>
      <c r="M117" s="290"/>
      <c r="N117" s="291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173"/>
    </row>
    <row r="118" spans="2:48" ht="15.75" customHeight="1" x14ac:dyDescent="0.25">
      <c r="C118" s="180"/>
      <c r="D118" s="292"/>
      <c r="E118" s="293"/>
      <c r="F118" s="293"/>
      <c r="G118" s="293"/>
      <c r="H118" s="293"/>
      <c r="I118" s="293"/>
      <c r="J118" s="293"/>
      <c r="K118" s="293"/>
      <c r="L118" s="293"/>
      <c r="M118" s="294"/>
      <c r="N118" s="291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173"/>
    </row>
    <row r="119" spans="2:48" ht="15.75" customHeight="1" x14ac:dyDescent="0.25">
      <c r="C119" s="201"/>
      <c r="D119" s="202"/>
      <c r="E119" s="202"/>
      <c r="F119" s="202"/>
      <c r="G119" s="202"/>
      <c r="H119" s="202"/>
      <c r="I119" s="202"/>
      <c r="J119" s="202"/>
      <c r="K119" s="202"/>
      <c r="L119" s="202"/>
      <c r="M119" s="295"/>
      <c r="N119" s="295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3"/>
    </row>
    <row r="120" spans="2:48" ht="15.75" customHeight="1" x14ac:dyDescent="0.25">
      <c r="M120" s="72"/>
      <c r="N120" s="72"/>
    </row>
    <row r="121" spans="2:48" ht="15.75" customHeight="1" x14ac:dyDescent="0.25">
      <c r="M121" s="72"/>
      <c r="N121" s="72"/>
    </row>
    <row r="122" spans="2:48" ht="15.75" customHeight="1" x14ac:dyDescent="0.25">
      <c r="M122" s="72"/>
      <c r="N122" s="72"/>
    </row>
    <row r="123" spans="2:48" ht="15.75" customHeight="1" x14ac:dyDescent="0.25">
      <c r="M123" s="72"/>
      <c r="N123" s="72"/>
    </row>
    <row r="124" spans="2:48" ht="15.75" customHeight="1" x14ac:dyDescent="0.25">
      <c r="M124" s="72"/>
      <c r="N124" s="72"/>
    </row>
    <row r="125" spans="2:48" ht="15.75" customHeight="1" x14ac:dyDescent="0.25">
      <c r="M125" s="72"/>
      <c r="N125" s="72"/>
    </row>
    <row r="126" spans="2:48" ht="15.75" customHeight="1" x14ac:dyDescent="0.25">
      <c r="M126" s="72"/>
      <c r="N126" s="72"/>
    </row>
    <row r="127" spans="2:48" ht="15.75" customHeight="1" x14ac:dyDescent="0.25">
      <c r="M127" s="72"/>
      <c r="N127" s="72"/>
    </row>
    <row r="128" spans="2:48" ht="15.75" customHeight="1" x14ac:dyDescent="0.25">
      <c r="M128" s="72"/>
      <c r="N128" s="72"/>
    </row>
    <row r="129" spans="13:14" ht="15.75" customHeight="1" x14ac:dyDescent="0.25">
      <c r="M129" s="72"/>
      <c r="N129" s="72"/>
    </row>
    <row r="130" spans="13:14" ht="15.75" customHeight="1" x14ac:dyDescent="0.25">
      <c r="M130" s="72"/>
      <c r="N130" s="72"/>
    </row>
    <row r="131" spans="13:14" ht="15.75" customHeight="1" x14ac:dyDescent="0.25">
      <c r="M131" s="72"/>
      <c r="N131" s="72"/>
    </row>
    <row r="132" spans="13:14" ht="15.75" customHeight="1" x14ac:dyDescent="0.25">
      <c r="M132" s="72"/>
      <c r="N132" s="72"/>
    </row>
    <row r="133" spans="13:14" ht="15.75" customHeight="1" x14ac:dyDescent="0.25">
      <c r="M133" s="72"/>
      <c r="N133" s="72"/>
    </row>
    <row r="134" spans="13:14" ht="15.75" customHeight="1" x14ac:dyDescent="0.25">
      <c r="M134" s="72"/>
      <c r="N134" s="72"/>
    </row>
    <row r="135" spans="13:14" ht="15.75" customHeight="1" x14ac:dyDescent="0.25">
      <c r="M135" s="72"/>
      <c r="N135" s="72"/>
    </row>
    <row r="136" spans="13:14" ht="15.75" customHeight="1" x14ac:dyDescent="0.25">
      <c r="M136" s="72"/>
      <c r="N136" s="72"/>
    </row>
    <row r="137" spans="13:14" ht="15.75" customHeight="1" x14ac:dyDescent="0.25">
      <c r="M137" s="72"/>
      <c r="N137" s="72"/>
    </row>
    <row r="138" spans="13:14" ht="15.75" customHeight="1" x14ac:dyDescent="0.25">
      <c r="M138" s="72"/>
      <c r="N138" s="72"/>
    </row>
    <row r="139" spans="13:14" ht="15.75" customHeight="1" x14ac:dyDescent="0.25">
      <c r="M139" s="72"/>
      <c r="N139" s="72"/>
    </row>
    <row r="140" spans="13:14" ht="15.75" customHeight="1" x14ac:dyDescent="0.25">
      <c r="M140" s="72"/>
      <c r="N140" s="72"/>
    </row>
    <row r="141" spans="13:14" ht="15.75" customHeight="1" x14ac:dyDescent="0.25">
      <c r="M141" s="72"/>
      <c r="N141" s="72"/>
    </row>
    <row r="142" spans="13:14" ht="15.75" customHeight="1" x14ac:dyDescent="0.25">
      <c r="M142" s="72"/>
      <c r="N142" s="72"/>
    </row>
    <row r="143" spans="13:14" ht="15.75" customHeight="1" x14ac:dyDescent="0.25">
      <c r="M143" s="72"/>
      <c r="N143" s="72"/>
    </row>
    <row r="144" spans="13:14" ht="15.75" customHeight="1" x14ac:dyDescent="0.25">
      <c r="M144" s="72"/>
      <c r="N144" s="72"/>
    </row>
    <row r="145" spans="6:14" ht="15.75" customHeight="1" x14ac:dyDescent="0.25">
      <c r="M145" s="72"/>
      <c r="N145" s="72"/>
    </row>
    <row r="146" spans="6:14" ht="15.75" customHeight="1" x14ac:dyDescent="0.25">
      <c r="M146" s="72"/>
      <c r="N146" s="72"/>
    </row>
    <row r="147" spans="6:14" ht="15" customHeight="1" x14ac:dyDescent="0.25">
      <c r="M147" s="72"/>
      <c r="N147" s="72"/>
    </row>
    <row r="148" spans="6:14" ht="12.75" customHeight="1" x14ac:dyDescent="0.25">
      <c r="M148" s="72"/>
      <c r="N148" s="72"/>
    </row>
    <row r="149" spans="6:14" ht="12.75" customHeight="1" x14ac:dyDescent="0.25">
      <c r="F149" s="23"/>
      <c r="M149" s="72"/>
      <c r="N149" s="72"/>
    </row>
    <row r="150" spans="6:14" ht="12.75" customHeight="1" x14ac:dyDescent="0.25">
      <c r="F150" s="296"/>
      <c r="M150" s="72"/>
      <c r="N150" s="72"/>
    </row>
    <row r="151" spans="6:14" ht="12.75" customHeight="1" x14ac:dyDescent="0.25">
      <c r="F151" s="296"/>
      <c r="M151" s="72"/>
      <c r="N151" s="72"/>
    </row>
    <row r="152" spans="6:14" ht="12.75" customHeight="1" x14ac:dyDescent="0.25">
      <c r="F152" s="296"/>
      <c r="M152" s="72"/>
      <c r="N152" s="72"/>
    </row>
    <row r="153" spans="6:14" ht="5.25" customHeight="1" x14ac:dyDescent="0.25">
      <c r="M153" s="72"/>
      <c r="N153" s="72"/>
    </row>
    <row r="154" spans="6:14" ht="12.75" customHeight="1" x14ac:dyDescent="0.25">
      <c r="M154" s="72"/>
      <c r="N154" s="72"/>
    </row>
    <row r="155" spans="6:14" ht="12.75" customHeight="1" x14ac:dyDescent="0.25">
      <c r="M155" s="72"/>
      <c r="N155" s="72"/>
    </row>
    <row r="156" spans="6:14" ht="12.75" customHeight="1" x14ac:dyDescent="0.25">
      <c r="M156" s="72"/>
      <c r="N156" s="72"/>
    </row>
    <row r="157" spans="6:14" ht="12.75" customHeight="1" x14ac:dyDescent="0.25">
      <c r="M157" s="72"/>
      <c r="N157" s="72"/>
    </row>
    <row r="158" spans="6:14" ht="12.75" customHeight="1" x14ac:dyDescent="0.25">
      <c r="M158" s="72"/>
      <c r="N158" s="72"/>
    </row>
    <row r="159" spans="6:14" ht="12.75" customHeight="1" x14ac:dyDescent="0.25">
      <c r="M159" s="72"/>
      <c r="N159" s="72"/>
    </row>
    <row r="160" spans="6:14" ht="12.75" customHeight="1" x14ac:dyDescent="0.25">
      <c r="M160" s="72"/>
      <c r="N160" s="72"/>
    </row>
    <row r="161" spans="13:14" ht="12.75" customHeight="1" x14ac:dyDescent="0.25">
      <c r="M161" s="72"/>
      <c r="N161" s="72"/>
    </row>
    <row r="162" spans="13:14" ht="12.75" customHeight="1" x14ac:dyDescent="0.25">
      <c r="M162" s="72"/>
      <c r="N162" s="72"/>
    </row>
    <row r="163" spans="13:14" ht="12.75" customHeight="1" x14ac:dyDescent="0.25">
      <c r="M163" s="72"/>
      <c r="N163" s="72"/>
    </row>
    <row r="164" spans="13:14" ht="12.75" customHeight="1" x14ac:dyDescent="0.25">
      <c r="M164" s="72"/>
      <c r="N164" s="72"/>
    </row>
    <row r="165" spans="13:14" ht="12.75" customHeight="1" x14ac:dyDescent="0.25">
      <c r="M165" s="72"/>
      <c r="N165" s="72"/>
    </row>
    <row r="166" spans="13:14" ht="12.75" customHeight="1" x14ac:dyDescent="0.25">
      <c r="M166" s="72"/>
      <c r="N166" s="72"/>
    </row>
    <row r="167" spans="13:14" ht="12.75" customHeight="1" x14ac:dyDescent="0.25">
      <c r="M167" s="72"/>
      <c r="N167" s="72"/>
    </row>
    <row r="168" spans="13:14" ht="12.75" customHeight="1" x14ac:dyDescent="0.25">
      <c r="M168" s="72"/>
      <c r="N168" s="72"/>
    </row>
    <row r="169" spans="13:14" ht="15.75" customHeight="1" x14ac:dyDescent="0.25">
      <c r="M169" s="72"/>
      <c r="N169" s="72"/>
    </row>
    <row r="170" spans="13:14" ht="15.75" customHeight="1" x14ac:dyDescent="0.25">
      <c r="M170" s="72"/>
      <c r="N170" s="72"/>
    </row>
    <row r="171" spans="13:14" ht="15.75" customHeight="1" x14ac:dyDescent="0.25">
      <c r="M171" s="72"/>
      <c r="N171" s="72"/>
    </row>
    <row r="172" spans="13:14" ht="15.75" customHeight="1" x14ac:dyDescent="0.25">
      <c r="M172" s="72"/>
      <c r="N172" s="72"/>
    </row>
    <row r="173" spans="13:14" ht="15.75" customHeight="1" x14ac:dyDescent="0.25">
      <c r="M173" s="72"/>
      <c r="N173" s="72"/>
    </row>
    <row r="174" spans="13:14" ht="15.75" customHeight="1" x14ac:dyDescent="0.25">
      <c r="M174" s="72"/>
      <c r="N174" s="72"/>
    </row>
    <row r="175" spans="13:14" ht="15" customHeight="1" x14ac:dyDescent="0.25">
      <c r="M175" s="72"/>
      <c r="N175" s="72"/>
    </row>
    <row r="176" spans="13:14" ht="12.75" customHeight="1" x14ac:dyDescent="0.25">
      <c r="M176" s="72"/>
      <c r="N176" s="72"/>
    </row>
    <row r="177" spans="13:14" ht="15.75" customHeight="1" x14ac:dyDescent="0.25">
      <c r="M177" s="72"/>
      <c r="N177" s="72"/>
    </row>
    <row r="178" spans="13:14" ht="15" customHeight="1" x14ac:dyDescent="0.25">
      <c r="M178" s="72"/>
      <c r="N178" s="72"/>
    </row>
    <row r="179" spans="13:14" ht="12.75" customHeight="1" x14ac:dyDescent="0.25">
      <c r="M179" s="72"/>
      <c r="N179" s="72"/>
    </row>
    <row r="180" spans="13:14" ht="12.75" customHeight="1" x14ac:dyDescent="0.25">
      <c r="M180" s="72"/>
      <c r="N180" s="72"/>
    </row>
    <row r="181" spans="13:14" ht="12.75" customHeight="1" x14ac:dyDescent="0.25">
      <c r="M181" s="72"/>
      <c r="N181" s="72"/>
    </row>
    <row r="182" spans="13:14" ht="12.75" customHeight="1" x14ac:dyDescent="0.25">
      <c r="M182" s="72"/>
      <c r="N182" s="72"/>
    </row>
    <row r="183" spans="13:14" ht="12.75" customHeight="1" x14ac:dyDescent="0.25">
      <c r="M183" s="72"/>
      <c r="N183" s="72"/>
    </row>
    <row r="184" spans="13:14" ht="12.75" customHeight="1" x14ac:dyDescent="0.25">
      <c r="M184" s="72"/>
      <c r="N184" s="72"/>
    </row>
    <row r="185" spans="13:14" ht="15.75" customHeight="1" x14ac:dyDescent="0.25">
      <c r="M185" s="72"/>
      <c r="N185" s="72"/>
    </row>
    <row r="186" spans="13:14" ht="15.75" customHeight="1" x14ac:dyDescent="0.25">
      <c r="M186" s="72"/>
      <c r="N186" s="72"/>
    </row>
    <row r="187" spans="13:14" ht="15" customHeight="1" x14ac:dyDescent="0.25">
      <c r="M187" s="72"/>
      <c r="N187" s="72"/>
    </row>
    <row r="188" spans="13:14" ht="12.75" customHeight="1" x14ac:dyDescent="0.25">
      <c r="M188" s="72"/>
      <c r="N188" s="72"/>
    </row>
    <row r="189" spans="13:14" ht="12.75" customHeight="1" x14ac:dyDescent="0.25">
      <c r="M189" s="72"/>
      <c r="N189" s="72"/>
    </row>
    <row r="190" spans="13:14" ht="12.75" customHeight="1" x14ac:dyDescent="0.25">
      <c r="M190" s="72"/>
      <c r="N190" s="72"/>
    </row>
    <row r="191" spans="13:14" ht="12.75" customHeight="1" x14ac:dyDescent="0.25">
      <c r="M191" s="72"/>
      <c r="N191" s="72"/>
    </row>
    <row r="192" spans="13:14" ht="12.75" customHeight="1" x14ac:dyDescent="0.25">
      <c r="M192" s="72"/>
      <c r="N192" s="72"/>
    </row>
    <row r="193" spans="13:14" ht="12.75" customHeight="1" x14ac:dyDescent="0.25">
      <c r="M193" s="72"/>
      <c r="N193" s="72"/>
    </row>
    <row r="194" spans="13:14" ht="15.75" customHeight="1" x14ac:dyDescent="0.25">
      <c r="M194" s="72"/>
      <c r="N194" s="72"/>
    </row>
    <row r="195" spans="13:14" ht="15.75" customHeight="1" x14ac:dyDescent="0.25">
      <c r="M195" s="72"/>
      <c r="N195" s="72"/>
    </row>
    <row r="196" spans="13:14" ht="15.75" customHeight="1" x14ac:dyDescent="0.25">
      <c r="M196" s="72"/>
      <c r="N196" s="72"/>
    </row>
    <row r="197" spans="13:14" ht="15.75" customHeight="1" x14ac:dyDescent="0.25">
      <c r="M197" s="72"/>
      <c r="N197" s="72"/>
    </row>
    <row r="198" spans="13:14" ht="15.75" customHeight="1" x14ac:dyDescent="0.25">
      <c r="M198" s="72"/>
      <c r="N198" s="72"/>
    </row>
    <row r="199" spans="13:14" ht="15.75" customHeight="1" x14ac:dyDescent="0.25">
      <c r="M199" s="72"/>
      <c r="N199" s="72"/>
    </row>
    <row r="200" spans="13:14" ht="15.75" customHeight="1" x14ac:dyDescent="0.25">
      <c r="M200" s="72"/>
      <c r="N200" s="72"/>
    </row>
    <row r="201" spans="13:14" ht="15.75" customHeight="1" x14ac:dyDescent="0.25">
      <c r="M201" s="72"/>
      <c r="N201" s="72"/>
    </row>
    <row r="202" spans="13:14" ht="15.75" customHeight="1" x14ac:dyDescent="0.25">
      <c r="M202" s="72"/>
      <c r="N202" s="72"/>
    </row>
    <row r="203" spans="13:14" ht="15.75" customHeight="1" x14ac:dyDescent="0.25">
      <c r="M203" s="72"/>
      <c r="N203" s="72"/>
    </row>
    <row r="204" spans="13:14" ht="15.75" customHeight="1" x14ac:dyDescent="0.25">
      <c r="M204" s="72"/>
      <c r="N204" s="72"/>
    </row>
    <row r="205" spans="13:14" ht="15.75" customHeight="1" x14ac:dyDescent="0.25">
      <c r="M205" s="72"/>
      <c r="N205" s="72"/>
    </row>
    <row r="206" spans="13:14" ht="15.75" customHeight="1" x14ac:dyDescent="0.25">
      <c r="M206" s="72"/>
      <c r="N206" s="72"/>
    </row>
    <row r="207" spans="13:14" ht="15.75" customHeight="1" x14ac:dyDescent="0.25">
      <c r="M207" s="72"/>
      <c r="N207" s="72"/>
    </row>
    <row r="208" spans="13:14" ht="15.75" customHeight="1" x14ac:dyDescent="0.25">
      <c r="M208" s="72"/>
      <c r="N208" s="72"/>
    </row>
    <row r="209" spans="13:14" ht="15.75" customHeight="1" x14ac:dyDescent="0.25">
      <c r="M209" s="72"/>
      <c r="N209" s="72"/>
    </row>
    <row r="210" spans="13:14" ht="15.75" customHeight="1" x14ac:dyDescent="0.25">
      <c r="M210" s="72"/>
      <c r="N210" s="72"/>
    </row>
    <row r="211" spans="13:14" ht="15.75" customHeight="1" x14ac:dyDescent="0.25">
      <c r="M211" s="72"/>
      <c r="N211" s="72"/>
    </row>
    <row r="212" spans="13:14" ht="15.75" customHeight="1" x14ac:dyDescent="0.25">
      <c r="M212" s="72"/>
      <c r="N212" s="72"/>
    </row>
    <row r="213" spans="13:14" ht="15.75" customHeight="1" x14ac:dyDescent="0.25">
      <c r="M213" s="72"/>
      <c r="N213" s="72"/>
    </row>
    <row r="214" spans="13:14" ht="15.75" customHeight="1" x14ac:dyDescent="0.25">
      <c r="M214" s="72"/>
      <c r="N214" s="72"/>
    </row>
    <row r="215" spans="13:14" ht="15.75" customHeight="1" x14ac:dyDescent="0.25">
      <c r="M215" s="72"/>
      <c r="N215" s="72"/>
    </row>
    <row r="216" spans="13:14" ht="15.75" customHeight="1" x14ac:dyDescent="0.25">
      <c r="M216" s="72"/>
      <c r="N216" s="72"/>
    </row>
    <row r="217" spans="13:14" ht="15.75" customHeight="1" x14ac:dyDescent="0.25">
      <c r="M217" s="72"/>
      <c r="N217" s="72"/>
    </row>
    <row r="218" spans="13:14" ht="15.75" customHeight="1" x14ac:dyDescent="0.25">
      <c r="M218" s="72"/>
      <c r="N218" s="72"/>
    </row>
    <row r="219" spans="13:14" ht="15.75" customHeight="1" x14ac:dyDescent="0.25">
      <c r="M219" s="72"/>
      <c r="N219" s="72"/>
    </row>
    <row r="220" spans="13:14" ht="15.75" customHeight="1" x14ac:dyDescent="0.25">
      <c r="M220" s="72"/>
      <c r="N220" s="72"/>
    </row>
    <row r="221" spans="13:14" ht="15.75" customHeight="1" x14ac:dyDescent="0.25">
      <c r="M221" s="72"/>
      <c r="N221" s="72"/>
    </row>
    <row r="222" spans="13:14" ht="15.75" customHeight="1" x14ac:dyDescent="0.25">
      <c r="M222" s="72"/>
      <c r="N222" s="72"/>
    </row>
    <row r="223" spans="13:14" ht="15.75" customHeight="1" x14ac:dyDescent="0.25">
      <c r="M223" s="72"/>
      <c r="N223" s="72"/>
    </row>
    <row r="224" spans="13:14" ht="15.75" customHeight="1" x14ac:dyDescent="0.25">
      <c r="M224" s="72"/>
      <c r="N224" s="72"/>
    </row>
    <row r="225" spans="13:14" ht="15.75" customHeight="1" x14ac:dyDescent="0.25">
      <c r="M225" s="72"/>
      <c r="N225" s="72"/>
    </row>
    <row r="226" spans="13:14" ht="15.75" customHeight="1" x14ac:dyDescent="0.25">
      <c r="M226" s="72"/>
      <c r="N226" s="72"/>
    </row>
    <row r="227" spans="13:14" ht="15.75" customHeight="1" x14ac:dyDescent="0.25">
      <c r="M227" s="72"/>
      <c r="N227" s="72"/>
    </row>
    <row r="228" spans="13:14" ht="15.75" customHeight="1" x14ac:dyDescent="0.25">
      <c r="M228" s="72"/>
      <c r="N228" s="72"/>
    </row>
    <row r="229" spans="13:14" ht="15.75" customHeight="1" x14ac:dyDescent="0.25">
      <c r="M229" s="72"/>
      <c r="N229" s="72"/>
    </row>
    <row r="230" spans="13:14" ht="15.75" customHeight="1" x14ac:dyDescent="0.25">
      <c r="M230" s="72"/>
      <c r="N230" s="72"/>
    </row>
    <row r="231" spans="13:14" ht="15.75" customHeight="1" x14ac:dyDescent="0.25">
      <c r="M231" s="72"/>
      <c r="N231" s="72"/>
    </row>
    <row r="232" spans="13:14" ht="15.75" customHeight="1" x14ac:dyDescent="0.25">
      <c r="M232" s="72"/>
      <c r="N232" s="72"/>
    </row>
    <row r="233" spans="13:14" ht="15.75" customHeight="1" x14ac:dyDescent="0.25">
      <c r="M233" s="72"/>
      <c r="N233" s="72"/>
    </row>
    <row r="234" spans="13:14" ht="15.75" customHeight="1" x14ac:dyDescent="0.25">
      <c r="M234" s="72"/>
      <c r="N234" s="72"/>
    </row>
    <row r="235" spans="13:14" ht="15.75" customHeight="1" x14ac:dyDescent="0.25">
      <c r="M235" s="72"/>
      <c r="N235" s="72"/>
    </row>
    <row r="236" spans="13:14" ht="15.75" customHeight="1" x14ac:dyDescent="0.25">
      <c r="M236" s="72"/>
      <c r="N236" s="72"/>
    </row>
    <row r="237" spans="13:14" ht="15.75" customHeight="1" x14ac:dyDescent="0.25">
      <c r="M237" s="72"/>
      <c r="N237" s="72"/>
    </row>
    <row r="238" spans="13:14" ht="15.75" customHeight="1" x14ac:dyDescent="0.25">
      <c r="M238" s="72"/>
      <c r="N238" s="72"/>
    </row>
    <row r="239" spans="13:14" ht="15.75" customHeight="1" x14ac:dyDescent="0.25">
      <c r="M239" s="72"/>
      <c r="N239" s="72"/>
    </row>
    <row r="240" spans="13:14" ht="15.75" customHeight="1" x14ac:dyDescent="0.25">
      <c r="M240" s="72"/>
      <c r="N240" s="72"/>
    </row>
    <row r="241" spans="13:14" ht="15.75" customHeight="1" x14ac:dyDescent="0.25">
      <c r="M241" s="72"/>
      <c r="N241" s="72"/>
    </row>
    <row r="242" spans="13:14" ht="15.75" customHeight="1" x14ac:dyDescent="0.25">
      <c r="M242" s="72"/>
      <c r="N242" s="72"/>
    </row>
    <row r="243" spans="13:14" ht="15.75" customHeight="1" x14ac:dyDescent="0.25">
      <c r="M243" s="72"/>
      <c r="N243" s="72"/>
    </row>
    <row r="244" spans="13:14" ht="15.75" customHeight="1" x14ac:dyDescent="0.25">
      <c r="M244" s="72"/>
      <c r="N244" s="72"/>
    </row>
    <row r="245" spans="13:14" ht="15.75" customHeight="1" x14ac:dyDescent="0.25">
      <c r="M245" s="72"/>
      <c r="N245" s="72"/>
    </row>
    <row r="246" spans="13:14" ht="15.75" customHeight="1" x14ac:dyDescent="0.25">
      <c r="M246" s="72"/>
      <c r="N246" s="72"/>
    </row>
    <row r="247" spans="13:14" ht="15.75" customHeight="1" x14ac:dyDescent="0.25">
      <c r="M247" s="72"/>
      <c r="N247" s="72"/>
    </row>
    <row r="248" spans="13:14" ht="15.75" customHeight="1" x14ac:dyDescent="0.25">
      <c r="M248" s="72"/>
      <c r="N248" s="72"/>
    </row>
    <row r="249" spans="13:14" ht="15.75" customHeight="1" x14ac:dyDescent="0.25">
      <c r="M249" s="72"/>
      <c r="N249" s="72"/>
    </row>
    <row r="250" spans="13:14" ht="15.75" customHeight="1" x14ac:dyDescent="0.25">
      <c r="M250" s="72"/>
      <c r="N250" s="72"/>
    </row>
    <row r="251" spans="13:14" ht="15.75" customHeight="1" x14ac:dyDescent="0.25">
      <c r="M251" s="72"/>
      <c r="N251" s="72"/>
    </row>
    <row r="252" spans="13:14" ht="15.75" customHeight="1" x14ac:dyDescent="0.25">
      <c r="M252" s="72"/>
      <c r="N252" s="72"/>
    </row>
    <row r="253" spans="13:14" ht="15.75" customHeight="1" x14ac:dyDescent="0.25">
      <c r="M253" s="72"/>
      <c r="N253" s="72"/>
    </row>
    <row r="254" spans="13:14" ht="15.75" customHeight="1" x14ac:dyDescent="0.25">
      <c r="M254" s="72"/>
      <c r="N254" s="72"/>
    </row>
    <row r="255" spans="13:14" ht="15.75" customHeight="1" x14ac:dyDescent="0.25">
      <c r="M255" s="72"/>
      <c r="N255" s="72"/>
    </row>
    <row r="256" spans="13:14" ht="15.75" customHeight="1" x14ac:dyDescent="0.25">
      <c r="M256" s="72"/>
      <c r="N256" s="72"/>
    </row>
    <row r="257" spans="13:14" ht="15.75" customHeight="1" x14ac:dyDescent="0.25">
      <c r="M257" s="72"/>
      <c r="N257" s="72"/>
    </row>
    <row r="258" spans="13:14" ht="15.75" customHeight="1" x14ac:dyDescent="0.25">
      <c r="M258" s="72"/>
      <c r="N258" s="72"/>
    </row>
    <row r="259" spans="13:14" ht="15.75" customHeight="1" x14ac:dyDescent="0.25">
      <c r="M259" s="72"/>
      <c r="N259" s="72"/>
    </row>
    <row r="260" spans="13:14" ht="15.75" customHeight="1" x14ac:dyDescent="0.25">
      <c r="M260" s="72"/>
      <c r="N260" s="72"/>
    </row>
    <row r="261" spans="13:14" ht="15.75" customHeight="1" x14ac:dyDescent="0.25">
      <c r="M261" s="72"/>
      <c r="N261" s="72"/>
    </row>
    <row r="262" spans="13:14" ht="15.75" customHeight="1" x14ac:dyDescent="0.25">
      <c r="M262" s="72"/>
      <c r="N262" s="72"/>
    </row>
    <row r="263" spans="13:14" ht="15.75" customHeight="1" x14ac:dyDescent="0.25">
      <c r="M263" s="72"/>
      <c r="N263" s="72"/>
    </row>
    <row r="264" spans="13:14" ht="15.75" customHeight="1" x14ac:dyDescent="0.25">
      <c r="M264" s="72"/>
      <c r="N264" s="72"/>
    </row>
    <row r="265" spans="13:14" ht="15.75" customHeight="1" x14ac:dyDescent="0.25">
      <c r="M265" s="72"/>
      <c r="N265" s="72"/>
    </row>
    <row r="266" spans="13:14" ht="15.75" customHeight="1" x14ac:dyDescent="0.25">
      <c r="M266" s="72"/>
      <c r="N266" s="72"/>
    </row>
    <row r="267" spans="13:14" ht="15.75" customHeight="1" x14ac:dyDescent="0.25">
      <c r="M267" s="72"/>
      <c r="N267" s="72"/>
    </row>
    <row r="268" spans="13:14" ht="15.75" customHeight="1" x14ac:dyDescent="0.25">
      <c r="M268" s="72"/>
      <c r="N268" s="72"/>
    </row>
    <row r="269" spans="13:14" ht="15.75" customHeight="1" x14ac:dyDescent="0.25">
      <c r="M269" s="72"/>
      <c r="N269" s="72"/>
    </row>
    <row r="270" spans="13:14" ht="15.75" customHeight="1" x14ac:dyDescent="0.25">
      <c r="M270" s="72"/>
      <c r="N270" s="72"/>
    </row>
    <row r="271" spans="13:14" ht="15.75" customHeight="1" x14ac:dyDescent="0.25">
      <c r="M271" s="72"/>
      <c r="N271" s="72"/>
    </row>
    <row r="272" spans="13:14" ht="15.75" customHeight="1" x14ac:dyDescent="0.25">
      <c r="M272" s="72"/>
      <c r="N272" s="72"/>
    </row>
    <row r="273" spans="3:29" ht="15.75" customHeight="1" x14ac:dyDescent="0.25">
      <c r="M273" s="72"/>
      <c r="N273" s="72"/>
    </row>
    <row r="274" spans="3:29" ht="15.75" customHeight="1" x14ac:dyDescent="0.25">
      <c r="M274" s="72"/>
      <c r="N274" s="72"/>
    </row>
    <row r="275" spans="3:29" ht="15.75" customHeight="1" x14ac:dyDescent="0.25">
      <c r="M275" s="72"/>
      <c r="N275" s="72"/>
    </row>
    <row r="276" spans="3:29" ht="15.75" customHeight="1" x14ac:dyDescent="0.25">
      <c r="M276" s="72"/>
      <c r="N276" s="72"/>
    </row>
    <row r="277" spans="3:29" ht="15.75" customHeight="1" x14ac:dyDescent="0.25">
      <c r="M277" s="72"/>
      <c r="N277" s="72"/>
    </row>
    <row r="278" spans="3:29" ht="15.75" customHeight="1" x14ac:dyDescent="0.25">
      <c r="M278" s="72"/>
      <c r="N278" s="72"/>
    </row>
    <row r="279" spans="3:29" ht="15.75" customHeight="1" x14ac:dyDescent="0.25">
      <c r="M279" s="72"/>
      <c r="N279" s="72"/>
    </row>
    <row r="280" spans="3:29" ht="15.75" customHeight="1" x14ac:dyDescent="0.25">
      <c r="M280" s="72"/>
      <c r="N280" s="72"/>
    </row>
    <row r="281" spans="3:29" ht="10.5" customHeight="1" x14ac:dyDescent="0.25">
      <c r="C281" s="169"/>
      <c r="D281" s="158"/>
      <c r="E281" s="158"/>
      <c r="F281" s="158"/>
      <c r="G281" s="158"/>
      <c r="H281" s="158"/>
      <c r="I281" s="158"/>
      <c r="J281" s="158"/>
      <c r="K281" s="158"/>
      <c r="L281" s="158"/>
      <c r="M281" s="297"/>
      <c r="N281" s="297"/>
      <c r="O281" s="158"/>
      <c r="P281" s="158"/>
      <c r="Q281" s="158"/>
      <c r="R281" s="158"/>
      <c r="S281" s="158"/>
      <c r="T281" s="158"/>
      <c r="U281" s="158"/>
      <c r="V281" s="158"/>
      <c r="W281" s="158"/>
      <c r="X281" s="158"/>
      <c r="Y281" s="158"/>
      <c r="Z281" s="158"/>
      <c r="AA281" s="158"/>
      <c r="AB281" s="158"/>
      <c r="AC281" s="170"/>
    </row>
    <row r="282" spans="3:29" ht="19.5" customHeight="1" x14ac:dyDescent="0.25">
      <c r="C282" s="180"/>
      <c r="D282" s="562" t="s">
        <v>33</v>
      </c>
      <c r="E282" s="563"/>
      <c r="F282" s="563"/>
      <c r="G282" s="564"/>
      <c r="H282" s="162"/>
      <c r="I282" s="184"/>
      <c r="J282" s="184"/>
      <c r="K282" s="184"/>
      <c r="L282" s="172"/>
      <c r="M282" s="172"/>
      <c r="N282" s="172"/>
      <c r="O282" s="172"/>
      <c r="P282" s="172"/>
      <c r="Q282" s="172"/>
      <c r="R282" s="172"/>
      <c r="S282" s="172"/>
      <c r="T282" s="172"/>
      <c r="U282" s="172"/>
      <c r="V282" s="172"/>
      <c r="W282" s="172"/>
      <c r="X282" s="172"/>
      <c r="Y282" s="62"/>
      <c r="Z282" s="62"/>
      <c r="AA282" s="62"/>
      <c r="AB282" s="62"/>
      <c r="AC282" s="173"/>
    </row>
    <row r="283" spans="3:29" ht="3.75" customHeight="1" x14ac:dyDescent="0.25">
      <c r="C283" s="180"/>
      <c r="D283" s="62"/>
      <c r="E283" s="62"/>
      <c r="F283" s="62"/>
      <c r="G283" s="62"/>
      <c r="H283" s="62"/>
      <c r="I283" s="62"/>
      <c r="J283" s="62"/>
      <c r="K283" s="62"/>
      <c r="L283" s="62"/>
      <c r="M283" s="291"/>
      <c r="N283" s="291"/>
      <c r="O283" s="62"/>
      <c r="P283" s="62"/>
      <c r="Q283" s="62"/>
      <c r="R283" s="62"/>
      <c r="S283" s="62"/>
      <c r="T283" s="62"/>
      <c r="U283" s="62"/>
      <c r="V283" s="62"/>
      <c r="W283" s="62"/>
      <c r="X283" s="302"/>
      <c r="Y283" s="62"/>
      <c r="Z283" s="62"/>
      <c r="AA283" s="62"/>
      <c r="AB283" s="62"/>
      <c r="AC283" s="173"/>
    </row>
    <row r="284" spans="3:29" ht="20.25" customHeight="1" x14ac:dyDescent="0.25">
      <c r="C284" s="180"/>
      <c r="D284" s="164" t="s">
        <v>117</v>
      </c>
      <c r="E284" s="62"/>
      <c r="F284" s="62"/>
      <c r="G284" s="62"/>
      <c r="H284" s="62"/>
      <c r="I284" s="62"/>
      <c r="J284" s="62"/>
      <c r="K284" s="62"/>
      <c r="L284" s="62"/>
      <c r="M284" s="291"/>
      <c r="N284" s="291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  <c r="AA284" s="62"/>
      <c r="AB284" s="62"/>
      <c r="AC284" s="173"/>
    </row>
    <row r="285" spans="3:29" ht="15.75" customHeight="1" x14ac:dyDescent="0.25">
      <c r="C285" s="180"/>
      <c r="D285" s="165" t="s">
        <v>176</v>
      </c>
      <c r="E285" s="166"/>
      <c r="F285" s="62"/>
      <c r="G285" s="62"/>
      <c r="H285" s="166"/>
      <c r="I285" s="166"/>
      <c r="J285" s="166"/>
      <c r="K285" s="166"/>
      <c r="L285" s="166"/>
      <c r="M285" s="166"/>
      <c r="N285" s="166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  <c r="AB285" s="62"/>
      <c r="AC285" s="173"/>
    </row>
    <row r="286" spans="3:29" ht="15.75" customHeight="1" x14ac:dyDescent="0.25">
      <c r="C286" s="180"/>
      <c r="D286" s="178" t="s">
        <v>119</v>
      </c>
      <c r="E286" s="166"/>
      <c r="F286" s="62"/>
      <c r="G286" s="62"/>
      <c r="H286" s="166"/>
      <c r="I286" s="166"/>
      <c r="J286" s="166"/>
      <c r="K286" s="166"/>
      <c r="L286" s="166"/>
      <c r="M286" s="166"/>
      <c r="N286" s="166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173"/>
    </row>
    <row r="287" spans="3:29" ht="12.75" customHeight="1" x14ac:dyDescent="0.25">
      <c r="C287" s="180"/>
      <c r="D287" s="298" t="s">
        <v>120</v>
      </c>
      <c r="E287" s="166"/>
      <c r="F287" s="62"/>
      <c r="G287" s="62"/>
      <c r="H287" s="166"/>
      <c r="I287" s="166"/>
      <c r="J287" s="166"/>
      <c r="K287" s="166"/>
      <c r="L287" s="166"/>
      <c r="M287" s="166"/>
      <c r="N287" s="166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  <c r="AA287" s="62"/>
      <c r="AB287" s="62"/>
      <c r="AC287" s="173"/>
    </row>
    <row r="288" spans="3:29" ht="12.75" customHeight="1" x14ac:dyDescent="0.25">
      <c r="C288" s="180"/>
      <c r="D288" s="298" t="s">
        <v>121</v>
      </c>
      <c r="E288" s="166"/>
      <c r="F288" s="62"/>
      <c r="G288" s="62"/>
      <c r="H288" s="166"/>
      <c r="I288" s="166"/>
      <c r="J288" s="166"/>
      <c r="K288" s="166"/>
      <c r="L288" s="166"/>
      <c r="M288" s="166"/>
      <c r="N288" s="166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  <c r="AA288" s="62"/>
      <c r="AB288" s="62"/>
      <c r="AC288" s="173"/>
    </row>
    <row r="289" spans="3:29" ht="12.75" customHeight="1" x14ac:dyDescent="0.25">
      <c r="C289" s="180"/>
      <c r="D289" s="298"/>
      <c r="E289" s="166"/>
      <c r="F289" s="62"/>
      <c r="G289" s="62"/>
      <c r="H289" s="166"/>
      <c r="I289" s="166"/>
      <c r="J289" s="166"/>
      <c r="K289" s="166"/>
      <c r="L289" s="166"/>
      <c r="M289" s="166"/>
      <c r="N289" s="166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  <c r="AA289" s="62"/>
      <c r="AB289" s="62"/>
      <c r="AC289" s="173"/>
    </row>
    <row r="290" spans="3:29" ht="12.75" customHeight="1" x14ac:dyDescent="0.25">
      <c r="C290" s="180"/>
      <c r="D290" s="375" t="s">
        <v>122</v>
      </c>
      <c r="E290" s="166"/>
      <c r="F290" s="62"/>
      <c r="G290" s="62"/>
      <c r="H290" s="166"/>
      <c r="I290" s="166"/>
      <c r="J290" s="166"/>
      <c r="K290" s="166"/>
      <c r="L290" s="166"/>
      <c r="M290" s="166"/>
      <c r="N290" s="166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  <c r="AB290" s="62"/>
      <c r="AC290" s="173"/>
    </row>
    <row r="291" spans="3:29" ht="15" customHeight="1" x14ac:dyDescent="0.25">
      <c r="C291" s="180"/>
      <c r="D291" s="168" t="s">
        <v>177</v>
      </c>
      <c r="E291" s="166"/>
      <c r="F291" s="62"/>
      <c r="G291" s="62"/>
      <c r="H291" s="166"/>
      <c r="I291" s="166"/>
      <c r="J291" s="166"/>
      <c r="K291" s="166"/>
      <c r="L291" s="166"/>
      <c r="M291" s="166"/>
      <c r="N291" s="166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  <c r="AA291" s="62"/>
      <c r="AB291" s="62"/>
      <c r="AC291" s="173"/>
    </row>
    <row r="292" spans="3:29" ht="15" customHeight="1" x14ac:dyDescent="0.25">
      <c r="C292" s="180"/>
      <c r="D292" s="300" t="s">
        <v>178</v>
      </c>
      <c r="E292" s="166"/>
      <c r="F292" s="62"/>
      <c r="G292" s="62"/>
      <c r="H292" s="166"/>
      <c r="I292" s="166"/>
      <c r="J292" s="166"/>
      <c r="K292" s="166"/>
      <c r="L292" s="166"/>
      <c r="M292" s="166"/>
      <c r="N292" s="166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  <c r="AA292" s="62"/>
      <c r="AB292" s="62"/>
      <c r="AC292" s="173"/>
    </row>
    <row r="293" spans="3:29" ht="15" customHeight="1" x14ac:dyDescent="0.25">
      <c r="C293" s="180"/>
      <c r="D293" s="300"/>
      <c r="E293" s="166"/>
      <c r="F293" s="62"/>
      <c r="G293" s="62"/>
      <c r="H293" s="166"/>
      <c r="I293" s="166"/>
      <c r="J293" s="166"/>
      <c r="K293" s="166"/>
      <c r="L293" s="166"/>
      <c r="M293" s="166"/>
      <c r="N293" s="166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173"/>
    </row>
    <row r="294" spans="3:29" ht="15" customHeight="1" x14ac:dyDescent="0.25">
      <c r="C294" s="180"/>
      <c r="D294" s="168" t="s">
        <v>179</v>
      </c>
      <c r="E294" s="166"/>
      <c r="F294" s="62"/>
      <c r="G294" s="62"/>
      <c r="H294" s="166"/>
      <c r="I294" s="62"/>
      <c r="J294" s="62"/>
      <c r="K294" s="62"/>
      <c r="L294" s="62"/>
      <c r="M294" s="291"/>
      <c r="N294" s="291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  <c r="AA294" s="62"/>
      <c r="AB294" s="62"/>
      <c r="AC294" s="173"/>
    </row>
    <row r="295" spans="3:29" ht="15" customHeight="1" x14ac:dyDescent="0.25">
      <c r="C295" s="180"/>
      <c r="D295" s="300" t="s">
        <v>180</v>
      </c>
      <c r="E295" s="166"/>
      <c r="F295" s="62"/>
      <c r="G295" s="62"/>
      <c r="H295" s="166"/>
      <c r="I295" s="62"/>
      <c r="J295" s="62"/>
      <c r="K295" s="62"/>
      <c r="L295" s="62"/>
      <c r="M295" s="291"/>
      <c r="N295" s="291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  <c r="AA295" s="62"/>
      <c r="AB295" s="62"/>
      <c r="AC295" s="173"/>
    </row>
    <row r="296" spans="3:29" ht="15" customHeight="1" x14ac:dyDescent="0.25">
      <c r="C296" s="180"/>
      <c r="D296" s="300" t="s">
        <v>181</v>
      </c>
      <c r="E296" s="166"/>
      <c r="F296" s="62"/>
      <c r="G296" s="62"/>
      <c r="H296" s="166"/>
      <c r="I296" s="62"/>
      <c r="J296" s="62"/>
      <c r="K296" s="62"/>
      <c r="L296" s="62"/>
      <c r="M296" s="291"/>
      <c r="N296" s="291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173"/>
    </row>
    <row r="297" spans="3:29" ht="15" customHeight="1" x14ac:dyDescent="0.25">
      <c r="C297" s="180"/>
      <c r="D297" s="300" t="s">
        <v>182</v>
      </c>
      <c r="E297" s="166"/>
      <c r="F297" s="62"/>
      <c r="G297" s="62"/>
      <c r="H297" s="166"/>
      <c r="I297" s="62"/>
      <c r="J297" s="62"/>
      <c r="K297" s="62"/>
      <c r="L297" s="62"/>
      <c r="M297" s="291"/>
      <c r="N297" s="291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  <c r="AA297" s="62"/>
      <c r="AB297" s="62"/>
      <c r="AC297" s="173"/>
    </row>
    <row r="298" spans="3:29" ht="15" customHeight="1" x14ac:dyDescent="0.25">
      <c r="C298" s="180"/>
      <c r="D298" s="167" t="s">
        <v>183</v>
      </c>
      <c r="E298" s="62"/>
      <c r="F298" s="62"/>
      <c r="G298" s="62"/>
      <c r="H298" s="62"/>
      <c r="I298" s="62"/>
      <c r="J298" s="62"/>
      <c r="K298" s="62"/>
      <c r="L298" s="62"/>
      <c r="M298" s="291"/>
      <c r="N298" s="291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  <c r="AB298" s="62"/>
      <c r="AC298" s="173"/>
    </row>
    <row r="299" spans="3:29" ht="15" customHeight="1" x14ac:dyDescent="0.25">
      <c r="C299" s="180"/>
      <c r="D299" s="300"/>
      <c r="E299" s="62"/>
      <c r="F299" s="62"/>
      <c r="G299" s="62"/>
      <c r="H299" s="62"/>
      <c r="I299" s="62"/>
      <c r="J299" s="62"/>
      <c r="K299" s="62"/>
      <c r="L299" s="62"/>
      <c r="M299" s="291"/>
      <c r="N299" s="291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  <c r="AA299" s="62"/>
      <c r="AB299" s="62"/>
      <c r="AC299" s="173"/>
    </row>
    <row r="300" spans="3:29" ht="15" customHeight="1" x14ac:dyDescent="0.25">
      <c r="C300" s="180"/>
      <c r="D300" s="167" t="s">
        <v>184</v>
      </c>
      <c r="E300" s="62"/>
      <c r="F300" s="62"/>
      <c r="G300" s="62"/>
      <c r="H300" s="62"/>
      <c r="I300" s="62"/>
      <c r="J300" s="62"/>
      <c r="K300" s="62"/>
      <c r="L300" s="62"/>
      <c r="M300" s="291"/>
      <c r="N300" s="291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173"/>
    </row>
    <row r="301" spans="3:29" ht="15" customHeight="1" x14ac:dyDescent="0.25">
      <c r="C301" s="180"/>
      <c r="D301" s="167" t="s">
        <v>185</v>
      </c>
      <c r="E301" s="62"/>
      <c r="F301" s="62"/>
      <c r="G301" s="62"/>
      <c r="H301" s="62"/>
      <c r="I301" s="62"/>
      <c r="J301" s="62"/>
      <c r="K301" s="62"/>
      <c r="L301" s="62"/>
      <c r="M301" s="291"/>
      <c r="N301" s="291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173"/>
    </row>
    <row r="302" spans="3:29" ht="15" customHeight="1" x14ac:dyDescent="0.25">
      <c r="C302" s="180"/>
      <c r="D302" s="167" t="s">
        <v>186</v>
      </c>
      <c r="E302" s="62"/>
      <c r="F302" s="62"/>
      <c r="G302" s="62"/>
      <c r="H302" s="62"/>
      <c r="I302" s="62"/>
      <c r="J302" s="62"/>
      <c r="K302" s="62"/>
      <c r="L302" s="62"/>
      <c r="M302" s="291"/>
      <c r="N302" s="291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  <c r="AA302" s="62"/>
      <c r="AB302" s="62"/>
      <c r="AC302" s="173"/>
    </row>
    <row r="303" spans="3:29" ht="15" customHeight="1" x14ac:dyDescent="0.25">
      <c r="C303" s="180"/>
      <c r="D303" s="167" t="s">
        <v>187</v>
      </c>
      <c r="E303" s="62"/>
      <c r="F303" s="62"/>
      <c r="G303" s="62"/>
      <c r="H303" s="62"/>
      <c r="I303" s="62"/>
      <c r="J303" s="62"/>
      <c r="K303" s="62"/>
      <c r="L303" s="62"/>
      <c r="M303" s="291"/>
      <c r="N303" s="291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  <c r="AA303" s="62"/>
      <c r="AB303" s="62"/>
      <c r="AC303" s="173"/>
    </row>
    <row r="304" spans="3:29" ht="15" customHeight="1" x14ac:dyDescent="0.25">
      <c r="C304" s="180"/>
      <c r="D304" s="167" t="s">
        <v>188</v>
      </c>
      <c r="E304" s="62"/>
      <c r="F304" s="62"/>
      <c r="G304" s="62"/>
      <c r="H304" s="62"/>
      <c r="I304" s="62"/>
      <c r="J304" s="62"/>
      <c r="K304" s="62"/>
      <c r="L304" s="62"/>
      <c r="M304" s="291"/>
      <c r="N304" s="291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  <c r="AA304" s="62"/>
      <c r="AB304" s="62"/>
      <c r="AC304" s="173"/>
    </row>
    <row r="305" spans="3:29" ht="15.75" customHeight="1" x14ac:dyDescent="0.25">
      <c r="C305" s="180"/>
      <c r="D305" s="167" t="s">
        <v>189</v>
      </c>
      <c r="E305" s="62"/>
      <c r="F305" s="62"/>
      <c r="G305" s="62"/>
      <c r="H305" s="62"/>
      <c r="I305" s="62"/>
      <c r="J305" s="62"/>
      <c r="K305" s="62"/>
      <c r="L305" s="62"/>
      <c r="M305" s="291"/>
      <c r="N305" s="291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  <c r="AA305" s="62"/>
      <c r="AB305" s="62"/>
      <c r="AC305" s="173"/>
    </row>
    <row r="306" spans="3:29" ht="15" customHeight="1" x14ac:dyDescent="0.25">
      <c r="C306" s="180"/>
      <c r="D306" s="300" t="s">
        <v>190</v>
      </c>
      <c r="E306" s="62"/>
      <c r="F306" s="62"/>
      <c r="G306" s="62"/>
      <c r="H306" s="62"/>
      <c r="I306" s="62"/>
      <c r="J306" s="62"/>
      <c r="K306" s="62"/>
      <c r="L306" s="62"/>
      <c r="M306" s="291"/>
      <c r="N306" s="291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  <c r="AA306" s="62"/>
      <c r="AB306" s="62"/>
      <c r="AC306" s="173"/>
    </row>
    <row r="307" spans="3:29" ht="15" customHeight="1" x14ac:dyDescent="0.25">
      <c r="C307" s="180"/>
      <c r="D307" s="167"/>
      <c r="E307" s="62"/>
      <c r="F307" s="62"/>
      <c r="G307" s="62"/>
      <c r="H307" s="62"/>
      <c r="I307" s="62"/>
      <c r="J307" s="62"/>
      <c r="K307" s="62"/>
      <c r="L307" s="62"/>
      <c r="M307" s="291"/>
      <c r="N307" s="291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  <c r="AA307" s="62"/>
      <c r="AB307" s="62"/>
      <c r="AC307" s="173"/>
    </row>
    <row r="308" spans="3:29" ht="15" customHeight="1" x14ac:dyDescent="0.25">
      <c r="C308" s="180"/>
      <c r="D308" s="376" t="s">
        <v>191</v>
      </c>
      <c r="E308" s="167"/>
      <c r="F308" s="62"/>
      <c r="G308" s="62"/>
      <c r="H308" s="62"/>
      <c r="I308" s="62"/>
      <c r="J308" s="62"/>
      <c r="K308" s="62"/>
      <c r="L308" s="62"/>
      <c r="M308" s="291"/>
      <c r="N308" s="291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  <c r="AA308" s="62"/>
      <c r="AB308" s="62"/>
      <c r="AC308" s="173"/>
    </row>
    <row r="309" spans="3:29" ht="15" customHeight="1" x14ac:dyDescent="0.25">
      <c r="C309" s="180"/>
      <c r="D309" s="167"/>
      <c r="E309" s="167"/>
      <c r="F309" s="62"/>
      <c r="G309" s="62"/>
      <c r="H309" s="62"/>
      <c r="I309" s="62"/>
      <c r="J309" s="62"/>
      <c r="K309" s="62"/>
      <c r="L309" s="62"/>
      <c r="M309" s="291"/>
      <c r="N309" s="291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  <c r="AA309" s="62"/>
      <c r="AB309" s="62"/>
      <c r="AC309" s="173"/>
    </row>
    <row r="310" spans="3:29" ht="15" customHeight="1" x14ac:dyDescent="0.25">
      <c r="C310" s="180"/>
      <c r="D310" s="167" t="s">
        <v>192</v>
      </c>
      <c r="E310" s="167"/>
      <c r="F310" s="62"/>
      <c r="G310" s="62"/>
      <c r="H310" s="62"/>
      <c r="I310" s="62"/>
      <c r="J310" s="62"/>
      <c r="K310" s="62"/>
      <c r="L310" s="62"/>
      <c r="M310" s="291"/>
      <c r="N310" s="291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  <c r="AA310" s="62"/>
      <c r="AB310" s="62"/>
      <c r="AC310" s="173"/>
    </row>
    <row r="311" spans="3:29" ht="15" customHeight="1" x14ac:dyDescent="0.25">
      <c r="C311" s="180"/>
      <c r="D311" s="167" t="s">
        <v>193</v>
      </c>
      <c r="E311" s="167"/>
      <c r="F311" s="62"/>
      <c r="G311" s="62"/>
      <c r="H311" s="62"/>
      <c r="I311" s="62"/>
      <c r="J311" s="62"/>
      <c r="K311" s="62"/>
      <c r="L311" s="62"/>
      <c r="M311" s="291"/>
      <c r="N311" s="291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  <c r="AB311" s="62"/>
      <c r="AC311" s="173"/>
    </row>
    <row r="312" spans="3:29" ht="15" customHeight="1" x14ac:dyDescent="0.25">
      <c r="C312" s="180"/>
      <c r="D312" s="167" t="s">
        <v>194</v>
      </c>
      <c r="E312" s="167"/>
      <c r="F312" s="62"/>
      <c r="G312" s="62"/>
      <c r="H312" s="62"/>
      <c r="I312" s="62"/>
      <c r="J312" s="62"/>
      <c r="K312" s="62"/>
      <c r="L312" s="62"/>
      <c r="M312" s="291"/>
      <c r="N312" s="291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  <c r="AA312" s="62"/>
      <c r="AB312" s="62"/>
      <c r="AC312" s="173"/>
    </row>
    <row r="313" spans="3:29" ht="15" customHeight="1" x14ac:dyDescent="0.25">
      <c r="C313" s="180"/>
      <c r="D313" s="167" t="s">
        <v>195</v>
      </c>
      <c r="E313" s="167"/>
      <c r="F313" s="62"/>
      <c r="G313" s="62"/>
      <c r="H313" s="62"/>
      <c r="I313" s="62"/>
      <c r="J313" s="62"/>
      <c r="K313" s="62"/>
      <c r="L313" s="62"/>
      <c r="M313" s="291"/>
      <c r="N313" s="291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  <c r="AA313" s="62"/>
      <c r="AB313" s="62"/>
      <c r="AC313" s="173"/>
    </row>
    <row r="314" spans="3:29" ht="15" customHeight="1" x14ac:dyDescent="0.25">
      <c r="C314" s="180"/>
      <c r="D314" s="167"/>
      <c r="E314" s="167"/>
      <c r="F314" s="62"/>
      <c r="G314" s="62"/>
      <c r="H314" s="62"/>
      <c r="I314" s="62"/>
      <c r="J314" s="62"/>
      <c r="K314" s="62"/>
      <c r="L314" s="62"/>
      <c r="M314" s="291"/>
      <c r="N314" s="291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  <c r="AA314" s="62"/>
      <c r="AB314" s="62"/>
      <c r="AC314" s="173"/>
    </row>
    <row r="315" spans="3:29" ht="15" customHeight="1" x14ac:dyDescent="0.25">
      <c r="C315" s="180"/>
      <c r="D315" s="167" t="s">
        <v>196</v>
      </c>
      <c r="E315" s="167"/>
      <c r="F315" s="62"/>
      <c r="G315" s="62"/>
      <c r="H315" s="62"/>
      <c r="I315" s="62"/>
      <c r="J315" s="62"/>
      <c r="K315" s="62"/>
      <c r="L315" s="62"/>
      <c r="M315" s="291"/>
      <c r="N315" s="291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  <c r="AA315" s="62"/>
      <c r="AB315" s="62"/>
      <c r="AC315" s="173"/>
    </row>
    <row r="316" spans="3:29" ht="15" customHeight="1" x14ac:dyDescent="0.25">
      <c r="C316" s="180"/>
      <c r="D316" s="300" t="s">
        <v>197</v>
      </c>
      <c r="E316" s="62"/>
      <c r="F316" s="62"/>
      <c r="G316" s="62"/>
      <c r="H316" s="62"/>
      <c r="I316" s="62"/>
      <c r="J316" s="62"/>
      <c r="K316" s="62"/>
      <c r="L316" s="62"/>
      <c r="M316" s="291"/>
      <c r="N316" s="291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173"/>
    </row>
    <row r="317" spans="3:29" ht="15" customHeight="1" x14ac:dyDescent="0.25">
      <c r="C317" s="180"/>
      <c r="D317" s="167" t="s">
        <v>198</v>
      </c>
      <c r="E317" s="62"/>
      <c r="F317" s="62"/>
      <c r="G317" s="62"/>
      <c r="H317" s="62"/>
      <c r="I317" s="62"/>
      <c r="J317" s="62"/>
      <c r="K317" s="62"/>
      <c r="L317" s="62"/>
      <c r="M317" s="291"/>
      <c r="N317" s="291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  <c r="AA317" s="62"/>
      <c r="AB317" s="62"/>
      <c r="AC317" s="173"/>
    </row>
    <row r="318" spans="3:29" ht="15" customHeight="1" x14ac:dyDescent="0.25">
      <c r="C318" s="180"/>
      <c r="D318" s="167" t="s">
        <v>199</v>
      </c>
      <c r="E318" s="62"/>
      <c r="F318" s="62"/>
      <c r="G318" s="62"/>
      <c r="H318" s="62"/>
      <c r="I318" s="62"/>
      <c r="J318" s="62"/>
      <c r="K318" s="62"/>
      <c r="L318" s="62"/>
      <c r="M318" s="291"/>
      <c r="N318" s="291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  <c r="AA318" s="62"/>
      <c r="AB318" s="62"/>
      <c r="AC318" s="173"/>
    </row>
    <row r="319" spans="3:29" ht="15" customHeight="1" x14ac:dyDescent="0.25">
      <c r="C319" s="180"/>
      <c r="D319" s="167" t="s">
        <v>200</v>
      </c>
      <c r="E319" s="62"/>
      <c r="F319" s="62"/>
      <c r="G319" s="62"/>
      <c r="H319" s="62"/>
      <c r="I319" s="62"/>
      <c r="J319" s="62"/>
      <c r="K319" s="62"/>
      <c r="L319" s="62"/>
      <c r="M319" s="291"/>
      <c r="N319" s="291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  <c r="AA319" s="62"/>
      <c r="AB319" s="62"/>
      <c r="AC319" s="173"/>
    </row>
    <row r="320" spans="3:29" ht="15" customHeight="1" x14ac:dyDescent="0.25">
      <c r="C320" s="180"/>
      <c r="D320" s="167"/>
      <c r="E320" s="62"/>
      <c r="F320" s="62"/>
      <c r="G320" s="62"/>
      <c r="H320" s="62"/>
      <c r="I320" s="62"/>
      <c r="J320" s="62"/>
      <c r="K320" s="62"/>
      <c r="L320" s="62"/>
      <c r="M320" s="291"/>
      <c r="N320" s="291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  <c r="AA320" s="62"/>
      <c r="AB320" s="62"/>
      <c r="AC320" s="173"/>
    </row>
    <row r="321" spans="3:29" ht="15" customHeight="1" x14ac:dyDescent="0.3">
      <c r="C321" s="180"/>
      <c r="D321" s="167" t="s">
        <v>201</v>
      </c>
      <c r="E321" s="62"/>
      <c r="F321" s="62"/>
      <c r="G321" s="62"/>
      <c r="H321" s="62"/>
      <c r="I321" s="62"/>
      <c r="J321" s="62"/>
      <c r="K321" s="62"/>
      <c r="L321" s="62"/>
      <c r="M321" s="291"/>
      <c r="N321" s="291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  <c r="AA321" s="62"/>
      <c r="AB321" s="62"/>
      <c r="AC321" s="173"/>
    </row>
    <row r="322" spans="3:29" ht="15" customHeight="1" x14ac:dyDescent="0.25">
      <c r="C322" s="180"/>
      <c r="D322" s="167"/>
      <c r="E322" s="62"/>
      <c r="F322" s="62"/>
      <c r="G322" s="62"/>
      <c r="H322" s="62"/>
      <c r="I322" s="62"/>
      <c r="J322" s="62"/>
      <c r="K322" s="62"/>
      <c r="L322" s="62"/>
      <c r="M322" s="291"/>
      <c r="N322" s="291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  <c r="AA322" s="62"/>
      <c r="AB322" s="62"/>
      <c r="AC322" s="173"/>
    </row>
    <row r="323" spans="3:29" ht="15" customHeight="1" x14ac:dyDescent="0.25">
      <c r="C323" s="180"/>
      <c r="D323" s="376" t="s">
        <v>174</v>
      </c>
      <c r="E323" s="62"/>
      <c r="F323" s="62"/>
      <c r="G323" s="62"/>
      <c r="H323" s="62"/>
      <c r="I323" s="62"/>
      <c r="J323" s="62"/>
      <c r="K323" s="62"/>
      <c r="L323" s="62"/>
      <c r="M323" s="291"/>
      <c r="N323" s="291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  <c r="AA323" s="62"/>
      <c r="AB323" s="62"/>
      <c r="AC323" s="173"/>
    </row>
    <row r="324" spans="3:29" ht="15" customHeight="1" x14ac:dyDescent="0.25">
      <c r="C324" s="201"/>
      <c r="D324" s="393"/>
      <c r="E324" s="202"/>
      <c r="F324" s="202"/>
      <c r="G324" s="202"/>
      <c r="H324" s="202"/>
      <c r="I324" s="202"/>
      <c r="J324" s="202"/>
      <c r="K324" s="202"/>
      <c r="L324" s="202"/>
      <c r="M324" s="295"/>
      <c r="N324" s="295"/>
      <c r="O324" s="202"/>
      <c r="P324" s="202"/>
      <c r="Q324" s="202"/>
      <c r="R324" s="202"/>
      <c r="S324" s="202"/>
      <c r="T324" s="202"/>
      <c r="U324" s="202"/>
      <c r="V324" s="202"/>
      <c r="W324" s="202"/>
      <c r="X324" s="202"/>
      <c r="Y324" s="202"/>
      <c r="Z324" s="202"/>
      <c r="AA324" s="202"/>
      <c r="AB324" s="202"/>
      <c r="AC324" s="203"/>
    </row>
    <row r="325" spans="3:29" ht="19.5" customHeight="1" x14ac:dyDescent="0.25">
      <c r="C325" s="309"/>
      <c r="D325" s="600"/>
      <c r="E325" s="500"/>
      <c r="F325" s="309"/>
      <c r="G325" s="309"/>
      <c r="H325" s="394"/>
      <c r="I325" s="395"/>
      <c r="J325" s="395"/>
      <c r="K325" s="395"/>
      <c r="L325" s="309"/>
      <c r="M325" s="309"/>
      <c r="N325" s="309"/>
      <c r="O325" s="309"/>
      <c r="P325" s="309"/>
      <c r="Q325" s="309"/>
      <c r="R325" s="309"/>
      <c r="S325" s="309"/>
      <c r="T325" s="309"/>
      <c r="U325" s="309"/>
    </row>
    <row r="326" spans="3:29" ht="8.25" customHeight="1" x14ac:dyDescent="0.25">
      <c r="D326" s="31"/>
      <c r="M326" s="72"/>
      <c r="N326" s="72"/>
    </row>
    <row r="327" spans="3:29" ht="15.75" customHeight="1" x14ac:dyDescent="0.25">
      <c r="M327" s="72"/>
      <c r="N327" s="72"/>
    </row>
    <row r="328" spans="3:29" ht="15.75" customHeight="1" x14ac:dyDescent="0.25">
      <c r="D328" s="31"/>
      <c r="M328" s="72"/>
      <c r="N328" s="72"/>
    </row>
    <row r="329" spans="3:29" ht="15.75" customHeight="1" x14ac:dyDescent="0.25">
      <c r="D329" s="31"/>
      <c r="M329" s="72"/>
      <c r="N329" s="72"/>
    </row>
    <row r="330" spans="3:29" ht="15.75" customHeight="1" x14ac:dyDescent="0.25">
      <c r="D330" s="31"/>
      <c r="M330" s="72"/>
      <c r="N330" s="72"/>
    </row>
    <row r="331" spans="3:29" ht="15.75" customHeight="1" x14ac:dyDescent="0.25">
      <c r="D331" s="31"/>
      <c r="M331" s="72"/>
      <c r="N331" s="72"/>
    </row>
    <row r="332" spans="3:29" ht="7.5" customHeight="1" x14ac:dyDescent="0.25">
      <c r="D332" s="31"/>
      <c r="M332" s="72"/>
      <c r="N332" s="72"/>
    </row>
    <row r="333" spans="3:29" ht="15.75" customHeight="1" x14ac:dyDescent="0.25">
      <c r="D333" s="312"/>
      <c r="M333" s="72"/>
      <c r="N333" s="72"/>
    </row>
    <row r="334" spans="3:29" ht="12.75" customHeight="1" x14ac:dyDescent="0.25">
      <c r="D334" s="31"/>
      <c r="M334" s="72"/>
      <c r="N334" s="72"/>
    </row>
    <row r="335" spans="3:29" ht="8.25" customHeight="1" x14ac:dyDescent="0.25">
      <c r="D335" s="31"/>
      <c r="M335" s="72"/>
      <c r="N335" s="72"/>
    </row>
    <row r="336" spans="3:29" ht="15.75" customHeight="1" x14ac:dyDescent="0.25">
      <c r="D336" s="312"/>
      <c r="M336" s="72"/>
      <c r="N336" s="72"/>
    </row>
    <row r="337" spans="4:14" ht="15.75" customHeight="1" x14ac:dyDescent="0.25">
      <c r="D337" s="31"/>
      <c r="M337" s="72"/>
      <c r="N337" s="72"/>
    </row>
    <row r="338" spans="4:14" ht="15.75" customHeight="1" x14ac:dyDescent="0.25">
      <c r="D338" s="31"/>
      <c r="M338" s="72"/>
      <c r="N338" s="72"/>
    </row>
    <row r="339" spans="4:14" ht="12.75" customHeight="1" x14ac:dyDescent="0.25">
      <c r="D339" s="31"/>
      <c r="M339" s="72"/>
      <c r="N339" s="72"/>
    </row>
    <row r="340" spans="4:14" ht="22.5" customHeight="1" x14ac:dyDescent="0.25">
      <c r="D340" s="316"/>
      <c r="M340" s="72"/>
      <c r="N340" s="72"/>
    </row>
    <row r="341" spans="4:14" ht="15.75" customHeight="1" x14ac:dyDescent="0.25">
      <c r="D341" s="31"/>
      <c r="M341" s="72"/>
      <c r="N341" s="72"/>
    </row>
    <row r="342" spans="4:14" ht="18" customHeight="1" x14ac:dyDescent="0.25">
      <c r="M342" s="72"/>
      <c r="N342" s="72"/>
    </row>
    <row r="343" spans="4:14" ht="15.75" customHeight="1" x14ac:dyDescent="0.25">
      <c r="M343" s="72"/>
      <c r="N343" s="72"/>
    </row>
    <row r="344" spans="4:14" ht="15.75" customHeight="1" x14ac:dyDescent="0.25">
      <c r="M344" s="72"/>
      <c r="N344" s="72"/>
    </row>
    <row r="345" spans="4:14" ht="15.75" customHeight="1" x14ac:dyDescent="0.25">
      <c r="M345" s="72"/>
      <c r="N345" s="72"/>
    </row>
    <row r="346" spans="4:14" ht="15.75" customHeight="1" x14ac:dyDescent="0.25">
      <c r="M346" s="72"/>
      <c r="N346" s="72"/>
    </row>
    <row r="347" spans="4:14" ht="15.75" customHeight="1" x14ac:dyDescent="0.25">
      <c r="M347" s="72"/>
      <c r="N347" s="72"/>
    </row>
    <row r="348" spans="4:14" ht="15.75" customHeight="1" x14ac:dyDescent="0.25">
      <c r="M348" s="72"/>
      <c r="N348" s="72"/>
    </row>
    <row r="349" spans="4:14" ht="15.75" customHeight="1" x14ac:dyDescent="0.25">
      <c r="M349" s="72"/>
      <c r="N349" s="72"/>
    </row>
    <row r="350" spans="4:14" ht="15.75" customHeight="1" x14ac:dyDescent="0.25">
      <c r="M350" s="72"/>
      <c r="N350" s="72"/>
    </row>
    <row r="351" spans="4:14" ht="15.75" customHeight="1" x14ac:dyDescent="0.25">
      <c r="M351" s="72"/>
      <c r="N351" s="72"/>
    </row>
    <row r="352" spans="4:14" ht="15.75" customHeight="1" x14ac:dyDescent="0.25">
      <c r="M352" s="72"/>
      <c r="N352" s="72"/>
    </row>
    <row r="353" spans="13:14" ht="15.75" customHeight="1" x14ac:dyDescent="0.25">
      <c r="M353" s="72"/>
      <c r="N353" s="72"/>
    </row>
    <row r="354" spans="13:14" ht="15.75" customHeight="1" x14ac:dyDescent="0.25">
      <c r="M354" s="72"/>
      <c r="N354" s="72"/>
    </row>
    <row r="355" spans="13:14" ht="15.75" customHeight="1" x14ac:dyDescent="0.25">
      <c r="M355" s="72"/>
      <c r="N355" s="72"/>
    </row>
    <row r="356" spans="13:14" ht="15.75" customHeight="1" x14ac:dyDescent="0.25">
      <c r="M356" s="72"/>
      <c r="N356" s="72"/>
    </row>
    <row r="357" spans="13:14" ht="15.75" customHeight="1" x14ac:dyDescent="0.25">
      <c r="M357" s="72"/>
      <c r="N357" s="72"/>
    </row>
    <row r="358" spans="13:14" ht="15.75" customHeight="1" x14ac:dyDescent="0.25">
      <c r="M358" s="72"/>
      <c r="N358" s="72"/>
    </row>
    <row r="359" spans="13:14" ht="15.75" customHeight="1" x14ac:dyDescent="0.25">
      <c r="M359" s="72"/>
      <c r="N359" s="72"/>
    </row>
    <row r="360" spans="13:14" ht="15.75" customHeight="1" x14ac:dyDescent="0.25">
      <c r="M360" s="72"/>
      <c r="N360" s="72"/>
    </row>
    <row r="361" spans="13:14" ht="15.75" customHeight="1" x14ac:dyDescent="0.25">
      <c r="M361" s="72"/>
      <c r="N361" s="72"/>
    </row>
    <row r="362" spans="13:14" ht="15.75" customHeight="1" x14ac:dyDescent="0.25">
      <c r="M362" s="72"/>
      <c r="N362" s="72"/>
    </row>
    <row r="363" spans="13:14" ht="15.75" customHeight="1" x14ac:dyDescent="0.25">
      <c r="M363" s="72"/>
      <c r="N363" s="72"/>
    </row>
    <row r="364" spans="13:14" ht="15.75" customHeight="1" x14ac:dyDescent="0.25">
      <c r="M364" s="72"/>
      <c r="N364" s="72"/>
    </row>
    <row r="365" spans="13:14" ht="15.75" customHeight="1" x14ac:dyDescent="0.25">
      <c r="M365" s="72"/>
      <c r="N365" s="72"/>
    </row>
    <row r="366" spans="13:14" ht="15.75" customHeight="1" x14ac:dyDescent="0.25">
      <c r="M366" s="72"/>
      <c r="N366" s="72"/>
    </row>
    <row r="367" spans="13:14" ht="15.75" customHeight="1" x14ac:dyDescent="0.25">
      <c r="M367" s="72"/>
      <c r="N367" s="72"/>
    </row>
    <row r="368" spans="13:14" ht="15.75" customHeight="1" x14ac:dyDescent="0.25">
      <c r="M368" s="72"/>
      <c r="N368" s="72"/>
    </row>
    <row r="369" spans="13:14" ht="15.75" customHeight="1" x14ac:dyDescent="0.25">
      <c r="M369" s="72"/>
      <c r="N369" s="72"/>
    </row>
    <row r="370" spans="13:14" ht="15.75" customHeight="1" x14ac:dyDescent="0.25">
      <c r="M370" s="72"/>
      <c r="N370" s="72"/>
    </row>
    <row r="371" spans="13:14" ht="15.75" customHeight="1" x14ac:dyDescent="0.25">
      <c r="M371" s="72"/>
      <c r="N371" s="72"/>
    </row>
    <row r="372" spans="13:14" ht="15.75" customHeight="1" x14ac:dyDescent="0.25">
      <c r="M372" s="72"/>
      <c r="N372" s="72"/>
    </row>
    <row r="373" spans="13:14" ht="15.75" customHeight="1" x14ac:dyDescent="0.25">
      <c r="M373" s="72"/>
      <c r="N373" s="72"/>
    </row>
    <row r="374" spans="13:14" ht="15.75" customHeight="1" x14ac:dyDescent="0.25">
      <c r="M374" s="72"/>
      <c r="N374" s="72"/>
    </row>
    <row r="375" spans="13:14" ht="15.75" customHeight="1" x14ac:dyDescent="0.25">
      <c r="M375" s="72"/>
      <c r="N375" s="72"/>
    </row>
    <row r="376" spans="13:14" ht="15.75" customHeight="1" x14ac:dyDescent="0.25">
      <c r="M376" s="72"/>
      <c r="N376" s="72"/>
    </row>
    <row r="377" spans="13:14" ht="15.75" customHeight="1" x14ac:dyDescent="0.25">
      <c r="M377" s="72"/>
      <c r="N377" s="72"/>
    </row>
    <row r="378" spans="13:14" ht="15.75" customHeight="1" x14ac:dyDescent="0.25">
      <c r="M378" s="72"/>
      <c r="N378" s="72"/>
    </row>
    <row r="379" spans="13:14" ht="15.75" customHeight="1" x14ac:dyDescent="0.25">
      <c r="M379" s="72"/>
      <c r="N379" s="72"/>
    </row>
    <row r="380" spans="13:14" ht="15.75" customHeight="1" x14ac:dyDescent="0.25">
      <c r="M380" s="72"/>
      <c r="N380" s="72"/>
    </row>
    <row r="381" spans="13:14" ht="15.75" customHeight="1" x14ac:dyDescent="0.25">
      <c r="M381" s="72"/>
      <c r="N381" s="72"/>
    </row>
    <row r="382" spans="13:14" ht="15.75" customHeight="1" x14ac:dyDescent="0.25">
      <c r="M382" s="72"/>
      <c r="N382" s="72"/>
    </row>
    <row r="383" spans="13:14" ht="15.75" customHeight="1" x14ac:dyDescent="0.25">
      <c r="M383" s="72"/>
      <c r="N383" s="72"/>
    </row>
    <row r="384" spans="13:14" ht="15.75" customHeight="1" x14ac:dyDescent="0.25">
      <c r="M384" s="72"/>
      <c r="N384" s="72"/>
    </row>
    <row r="385" spans="13:14" ht="15.75" customHeight="1" x14ac:dyDescent="0.25">
      <c r="M385" s="72"/>
      <c r="N385" s="72"/>
    </row>
    <row r="386" spans="13:14" ht="15.75" customHeight="1" x14ac:dyDescent="0.25">
      <c r="M386" s="72"/>
      <c r="N386" s="72"/>
    </row>
    <row r="387" spans="13:14" ht="15.75" customHeight="1" x14ac:dyDescent="0.25">
      <c r="M387" s="72"/>
      <c r="N387" s="72"/>
    </row>
    <row r="388" spans="13:14" ht="15.75" customHeight="1" x14ac:dyDescent="0.25">
      <c r="M388" s="72"/>
      <c r="N388" s="72"/>
    </row>
    <row r="389" spans="13:14" ht="15.75" customHeight="1" x14ac:dyDescent="0.25">
      <c r="M389" s="72"/>
      <c r="N389" s="72"/>
    </row>
    <row r="390" spans="13:14" ht="15.75" customHeight="1" x14ac:dyDescent="0.25">
      <c r="M390" s="72"/>
      <c r="N390" s="72"/>
    </row>
    <row r="391" spans="13:14" ht="15.75" customHeight="1" x14ac:dyDescent="0.25">
      <c r="M391" s="72"/>
      <c r="N391" s="72"/>
    </row>
    <row r="392" spans="13:14" ht="15.75" customHeight="1" x14ac:dyDescent="0.25">
      <c r="M392" s="72"/>
      <c r="N392" s="72"/>
    </row>
    <row r="393" spans="13:14" ht="15.75" customHeight="1" x14ac:dyDescent="0.25">
      <c r="M393" s="72"/>
      <c r="N393" s="72"/>
    </row>
    <row r="394" spans="13:14" ht="15.75" customHeight="1" x14ac:dyDescent="0.25">
      <c r="M394" s="72"/>
      <c r="N394" s="72"/>
    </row>
    <row r="395" spans="13:14" ht="15.75" customHeight="1" x14ac:dyDescent="0.25">
      <c r="M395" s="72"/>
      <c r="N395" s="72"/>
    </row>
    <row r="396" spans="13:14" ht="15.75" customHeight="1" x14ac:dyDescent="0.25">
      <c r="M396" s="72"/>
      <c r="N396" s="72"/>
    </row>
    <row r="397" spans="13:14" ht="15.75" customHeight="1" x14ac:dyDescent="0.25">
      <c r="M397" s="72"/>
      <c r="N397" s="72"/>
    </row>
    <row r="398" spans="13:14" ht="15.75" customHeight="1" x14ac:dyDescent="0.25">
      <c r="M398" s="72"/>
      <c r="N398" s="72"/>
    </row>
    <row r="399" spans="13:14" ht="15.75" customHeight="1" x14ac:dyDescent="0.25">
      <c r="M399" s="72"/>
      <c r="N399" s="72"/>
    </row>
    <row r="400" spans="13:14" ht="15.75" customHeight="1" x14ac:dyDescent="0.25">
      <c r="M400" s="72"/>
      <c r="N400" s="72"/>
    </row>
    <row r="401" spans="13:14" ht="15.75" customHeight="1" x14ac:dyDescent="0.25">
      <c r="M401" s="72"/>
      <c r="N401" s="72"/>
    </row>
    <row r="402" spans="13:14" ht="15.75" customHeight="1" x14ac:dyDescent="0.25">
      <c r="M402" s="72"/>
      <c r="N402" s="72"/>
    </row>
    <row r="403" spans="13:14" ht="15.75" customHeight="1" x14ac:dyDescent="0.25">
      <c r="M403" s="72"/>
      <c r="N403" s="72"/>
    </row>
    <row r="404" spans="13:14" ht="15.75" customHeight="1" x14ac:dyDescent="0.25">
      <c r="M404" s="72"/>
      <c r="N404" s="72"/>
    </row>
    <row r="405" spans="13:14" ht="15.75" customHeight="1" x14ac:dyDescent="0.25">
      <c r="M405" s="72"/>
      <c r="N405" s="72"/>
    </row>
    <row r="406" spans="13:14" ht="15.75" customHeight="1" x14ac:dyDescent="0.25">
      <c r="M406" s="72"/>
      <c r="N406" s="72"/>
    </row>
    <row r="407" spans="13:14" ht="15.75" customHeight="1" x14ac:dyDescent="0.25">
      <c r="M407" s="72"/>
      <c r="N407" s="72"/>
    </row>
    <row r="408" spans="13:14" ht="15.75" customHeight="1" x14ac:dyDescent="0.25">
      <c r="M408" s="72"/>
      <c r="N408" s="72"/>
    </row>
    <row r="409" spans="13:14" ht="15.75" customHeight="1" x14ac:dyDescent="0.25">
      <c r="M409" s="72"/>
      <c r="N409" s="72"/>
    </row>
    <row r="410" spans="13:14" ht="15.75" customHeight="1" x14ac:dyDescent="0.25">
      <c r="M410" s="72"/>
      <c r="N410" s="72"/>
    </row>
    <row r="411" spans="13:14" ht="15.75" customHeight="1" x14ac:dyDescent="0.25">
      <c r="M411" s="72"/>
      <c r="N411" s="72"/>
    </row>
    <row r="412" spans="13:14" ht="15.75" customHeight="1" x14ac:dyDescent="0.25">
      <c r="M412" s="72"/>
      <c r="N412" s="72"/>
    </row>
    <row r="413" spans="13:14" ht="15.75" customHeight="1" x14ac:dyDescent="0.25">
      <c r="M413" s="72"/>
      <c r="N413" s="72"/>
    </row>
    <row r="414" spans="13:14" ht="15.75" customHeight="1" x14ac:dyDescent="0.25">
      <c r="M414" s="72"/>
      <c r="N414" s="72"/>
    </row>
    <row r="415" spans="13:14" ht="15.75" customHeight="1" x14ac:dyDescent="0.25">
      <c r="M415" s="72"/>
      <c r="N415" s="72"/>
    </row>
    <row r="416" spans="13:14" ht="15.75" customHeight="1" x14ac:dyDescent="0.25">
      <c r="M416" s="72"/>
      <c r="N416" s="72"/>
    </row>
    <row r="417" spans="13:14" ht="15.75" customHeight="1" x14ac:dyDescent="0.25">
      <c r="M417" s="72"/>
      <c r="N417" s="72"/>
    </row>
    <row r="418" spans="13:14" ht="15.75" customHeight="1" x14ac:dyDescent="0.25">
      <c r="M418" s="72"/>
      <c r="N418" s="72"/>
    </row>
    <row r="419" spans="13:14" ht="15.75" customHeight="1" x14ac:dyDescent="0.25">
      <c r="M419" s="72"/>
      <c r="N419" s="72"/>
    </row>
    <row r="420" spans="13:14" ht="15.75" customHeight="1" x14ac:dyDescent="0.25">
      <c r="M420" s="72"/>
      <c r="N420" s="72"/>
    </row>
    <row r="421" spans="13:14" ht="15.75" customHeight="1" x14ac:dyDescent="0.25">
      <c r="M421" s="72"/>
      <c r="N421" s="72"/>
    </row>
    <row r="422" spans="13:14" ht="15.75" customHeight="1" x14ac:dyDescent="0.25">
      <c r="M422" s="72"/>
      <c r="N422" s="72"/>
    </row>
    <row r="423" spans="13:14" ht="15.75" customHeight="1" x14ac:dyDescent="0.25">
      <c r="M423" s="72"/>
      <c r="N423" s="72"/>
    </row>
    <row r="424" spans="13:14" ht="15.75" customHeight="1" x14ac:dyDescent="0.25">
      <c r="M424" s="72"/>
      <c r="N424" s="72"/>
    </row>
    <row r="425" spans="13:14" ht="15.75" customHeight="1" x14ac:dyDescent="0.25">
      <c r="M425" s="72"/>
      <c r="N425" s="72"/>
    </row>
    <row r="426" spans="13:14" ht="15.75" customHeight="1" x14ac:dyDescent="0.25">
      <c r="M426" s="72"/>
      <c r="N426" s="72"/>
    </row>
    <row r="427" spans="13:14" ht="15.75" customHeight="1" x14ac:dyDescent="0.25">
      <c r="M427" s="72"/>
      <c r="N427" s="72"/>
    </row>
    <row r="428" spans="13:14" ht="15.75" customHeight="1" x14ac:dyDescent="0.25">
      <c r="M428" s="72"/>
      <c r="N428" s="72"/>
    </row>
    <row r="429" spans="13:14" ht="15.75" customHeight="1" x14ac:dyDescent="0.25">
      <c r="M429" s="72"/>
      <c r="N429" s="72"/>
    </row>
    <row r="430" spans="13:14" ht="15.75" customHeight="1" x14ac:dyDescent="0.25">
      <c r="M430" s="72"/>
      <c r="N430" s="72"/>
    </row>
    <row r="431" spans="13:14" ht="15.75" customHeight="1" x14ac:dyDescent="0.25">
      <c r="M431" s="72"/>
      <c r="N431" s="72"/>
    </row>
    <row r="432" spans="13:14" ht="15.75" customHeight="1" x14ac:dyDescent="0.25">
      <c r="M432" s="72"/>
      <c r="N432" s="72"/>
    </row>
    <row r="433" spans="13:14" ht="15.75" customHeight="1" x14ac:dyDescent="0.25">
      <c r="M433" s="72"/>
      <c r="N433" s="72"/>
    </row>
    <row r="434" spans="13:14" ht="15.75" customHeight="1" x14ac:dyDescent="0.25">
      <c r="M434" s="72"/>
      <c r="N434" s="72"/>
    </row>
    <row r="435" spans="13:14" ht="15.75" customHeight="1" x14ac:dyDescent="0.25">
      <c r="M435" s="72"/>
      <c r="N435" s="72"/>
    </row>
    <row r="436" spans="13:14" ht="15.75" customHeight="1" x14ac:dyDescent="0.25">
      <c r="M436" s="72"/>
      <c r="N436" s="72"/>
    </row>
    <row r="437" spans="13:14" ht="15.75" customHeight="1" x14ac:dyDescent="0.25">
      <c r="M437" s="72"/>
      <c r="N437" s="72"/>
    </row>
    <row r="438" spans="13:14" ht="15.75" customHeight="1" x14ac:dyDescent="0.25">
      <c r="M438" s="72"/>
      <c r="N438" s="72"/>
    </row>
    <row r="439" spans="13:14" ht="15.75" customHeight="1" x14ac:dyDescent="0.25">
      <c r="M439" s="72"/>
      <c r="N439" s="72"/>
    </row>
    <row r="440" spans="13:14" ht="15.75" customHeight="1" x14ac:dyDescent="0.25">
      <c r="M440" s="72"/>
      <c r="N440" s="72"/>
    </row>
    <row r="441" spans="13:14" ht="15.75" customHeight="1" x14ac:dyDescent="0.25">
      <c r="M441" s="72"/>
      <c r="N441" s="72"/>
    </row>
    <row r="442" spans="13:14" ht="15.75" customHeight="1" x14ac:dyDescent="0.25">
      <c r="M442" s="72"/>
      <c r="N442" s="72"/>
    </row>
    <row r="443" spans="13:14" ht="15.75" customHeight="1" x14ac:dyDescent="0.25">
      <c r="M443" s="72"/>
      <c r="N443" s="72"/>
    </row>
    <row r="444" spans="13:14" ht="15.75" customHeight="1" x14ac:dyDescent="0.25">
      <c r="M444" s="72"/>
      <c r="N444" s="72"/>
    </row>
    <row r="445" spans="13:14" ht="15.75" customHeight="1" x14ac:dyDescent="0.25">
      <c r="M445" s="72"/>
      <c r="N445" s="72"/>
    </row>
    <row r="446" spans="13:14" ht="15.75" customHeight="1" x14ac:dyDescent="0.25">
      <c r="M446" s="72"/>
      <c r="N446" s="72"/>
    </row>
    <row r="447" spans="13:14" ht="15.75" customHeight="1" x14ac:dyDescent="0.25">
      <c r="M447" s="72"/>
      <c r="N447" s="72"/>
    </row>
    <row r="448" spans="13:14" ht="15.75" customHeight="1" x14ac:dyDescent="0.25">
      <c r="M448" s="72"/>
      <c r="N448" s="72"/>
    </row>
    <row r="449" spans="13:14" ht="15.75" customHeight="1" x14ac:dyDescent="0.25">
      <c r="M449" s="72"/>
      <c r="N449" s="72"/>
    </row>
    <row r="450" spans="13:14" ht="15.75" customHeight="1" x14ac:dyDescent="0.25">
      <c r="M450" s="72"/>
      <c r="N450" s="72"/>
    </row>
    <row r="451" spans="13:14" ht="15.75" customHeight="1" x14ac:dyDescent="0.25">
      <c r="M451" s="72"/>
      <c r="N451" s="72"/>
    </row>
    <row r="452" spans="13:14" ht="15.75" customHeight="1" x14ac:dyDescent="0.25">
      <c r="M452" s="72"/>
      <c r="N452" s="72"/>
    </row>
    <row r="453" spans="13:14" ht="15.75" customHeight="1" x14ac:dyDescent="0.25">
      <c r="M453" s="72"/>
      <c r="N453" s="72"/>
    </row>
    <row r="454" spans="13:14" ht="15.75" customHeight="1" x14ac:dyDescent="0.25">
      <c r="M454" s="72"/>
      <c r="N454" s="72"/>
    </row>
    <row r="455" spans="13:14" ht="15.75" customHeight="1" x14ac:dyDescent="0.25">
      <c r="M455" s="72"/>
      <c r="N455" s="72"/>
    </row>
    <row r="456" spans="13:14" ht="15.75" customHeight="1" x14ac:dyDescent="0.25">
      <c r="M456" s="72"/>
      <c r="N456" s="72"/>
    </row>
    <row r="457" spans="13:14" ht="15.75" customHeight="1" x14ac:dyDescent="0.25">
      <c r="M457" s="72"/>
      <c r="N457" s="72"/>
    </row>
    <row r="458" spans="13:14" ht="15.75" customHeight="1" x14ac:dyDescent="0.25">
      <c r="M458" s="72"/>
      <c r="N458" s="72"/>
    </row>
    <row r="459" spans="13:14" ht="15.75" customHeight="1" x14ac:dyDescent="0.25">
      <c r="M459" s="72"/>
      <c r="N459" s="72"/>
    </row>
    <row r="460" spans="13:14" ht="15.75" customHeight="1" x14ac:dyDescent="0.25">
      <c r="M460" s="72"/>
      <c r="N460" s="72"/>
    </row>
    <row r="461" spans="13:14" ht="15.75" customHeight="1" x14ac:dyDescent="0.25">
      <c r="M461" s="72"/>
      <c r="N461" s="72"/>
    </row>
    <row r="462" spans="13:14" ht="15.75" customHeight="1" x14ac:dyDescent="0.25">
      <c r="M462" s="72"/>
      <c r="N462" s="72"/>
    </row>
    <row r="463" spans="13:14" ht="15.75" customHeight="1" x14ac:dyDescent="0.25">
      <c r="M463" s="72"/>
      <c r="N463" s="72"/>
    </row>
    <row r="464" spans="13:14" ht="15.75" customHeight="1" x14ac:dyDescent="0.25">
      <c r="M464" s="72"/>
      <c r="N464" s="72"/>
    </row>
    <row r="465" spans="13:14" ht="15.75" customHeight="1" x14ac:dyDescent="0.25">
      <c r="M465" s="72"/>
      <c r="N465" s="72"/>
    </row>
    <row r="466" spans="13:14" ht="15.75" customHeight="1" x14ac:dyDescent="0.25">
      <c r="M466" s="72"/>
      <c r="N466" s="72"/>
    </row>
    <row r="467" spans="13:14" ht="15.75" customHeight="1" x14ac:dyDescent="0.25">
      <c r="M467" s="72"/>
      <c r="N467" s="72"/>
    </row>
    <row r="468" spans="13:14" ht="15.75" customHeight="1" x14ac:dyDescent="0.25">
      <c r="M468" s="72"/>
      <c r="N468" s="72"/>
    </row>
    <row r="469" spans="13:14" ht="15.75" customHeight="1" x14ac:dyDescent="0.25">
      <c r="M469" s="72"/>
      <c r="N469" s="72"/>
    </row>
    <row r="470" spans="13:14" ht="15.75" customHeight="1" x14ac:dyDescent="0.25">
      <c r="M470" s="72"/>
      <c r="N470" s="72"/>
    </row>
    <row r="471" spans="13:14" ht="15.75" customHeight="1" x14ac:dyDescent="0.25">
      <c r="M471" s="72"/>
      <c r="N471" s="72"/>
    </row>
    <row r="472" spans="13:14" ht="15.75" customHeight="1" x14ac:dyDescent="0.25">
      <c r="M472" s="72"/>
      <c r="N472" s="72"/>
    </row>
    <row r="473" spans="13:14" ht="15.75" customHeight="1" x14ac:dyDescent="0.25">
      <c r="M473" s="72"/>
      <c r="N473" s="72"/>
    </row>
    <row r="474" spans="13:14" ht="15.75" customHeight="1" x14ac:dyDescent="0.25">
      <c r="M474" s="72"/>
      <c r="N474" s="72"/>
    </row>
    <row r="475" spans="13:14" ht="15.75" customHeight="1" x14ac:dyDescent="0.25">
      <c r="M475" s="72"/>
      <c r="N475" s="72"/>
    </row>
    <row r="476" spans="13:14" ht="15.75" customHeight="1" x14ac:dyDescent="0.25">
      <c r="M476" s="72"/>
      <c r="N476" s="72"/>
    </row>
    <row r="477" spans="13:14" ht="15.75" customHeight="1" x14ac:dyDescent="0.25">
      <c r="M477" s="72"/>
      <c r="N477" s="72"/>
    </row>
    <row r="478" spans="13:14" ht="15.75" customHeight="1" x14ac:dyDescent="0.25">
      <c r="M478" s="72"/>
      <c r="N478" s="72"/>
    </row>
    <row r="479" spans="13:14" ht="15.75" customHeight="1" x14ac:dyDescent="0.25">
      <c r="M479" s="72"/>
      <c r="N479" s="72"/>
    </row>
    <row r="480" spans="13:14" ht="15.75" customHeight="1" x14ac:dyDescent="0.25">
      <c r="M480" s="72"/>
      <c r="N480" s="72"/>
    </row>
    <row r="481" spans="13:14" ht="15.75" customHeight="1" x14ac:dyDescent="0.25">
      <c r="M481" s="72"/>
      <c r="N481" s="72"/>
    </row>
    <row r="482" spans="13:14" ht="15.75" customHeight="1" x14ac:dyDescent="0.25">
      <c r="M482" s="72"/>
      <c r="N482" s="72"/>
    </row>
    <row r="483" spans="13:14" ht="15.75" customHeight="1" x14ac:dyDescent="0.25">
      <c r="M483" s="72"/>
      <c r="N483" s="72"/>
    </row>
    <row r="484" spans="13:14" ht="15.75" customHeight="1" x14ac:dyDescent="0.25">
      <c r="M484" s="72"/>
      <c r="N484" s="72"/>
    </row>
    <row r="485" spans="13:14" ht="15.75" customHeight="1" x14ac:dyDescent="0.25">
      <c r="M485" s="72"/>
      <c r="N485" s="72"/>
    </row>
    <row r="486" spans="13:14" ht="15.75" customHeight="1" x14ac:dyDescent="0.25">
      <c r="M486" s="72"/>
      <c r="N486" s="72"/>
    </row>
    <row r="487" spans="13:14" ht="15.75" customHeight="1" x14ac:dyDescent="0.25">
      <c r="M487" s="72"/>
      <c r="N487" s="72"/>
    </row>
    <row r="488" spans="13:14" ht="15.75" customHeight="1" x14ac:dyDescent="0.25">
      <c r="M488" s="72"/>
      <c r="N488" s="72"/>
    </row>
    <row r="489" spans="13:14" ht="15.75" customHeight="1" x14ac:dyDescent="0.25">
      <c r="M489" s="72"/>
      <c r="N489" s="72"/>
    </row>
    <row r="490" spans="13:14" ht="15.75" customHeight="1" x14ac:dyDescent="0.25">
      <c r="M490" s="72"/>
      <c r="N490" s="72"/>
    </row>
    <row r="491" spans="13:14" ht="15.75" customHeight="1" x14ac:dyDescent="0.25">
      <c r="M491" s="72"/>
      <c r="N491" s="72"/>
    </row>
    <row r="492" spans="13:14" ht="15.75" customHeight="1" x14ac:dyDescent="0.25">
      <c r="M492" s="72"/>
      <c r="N492" s="72"/>
    </row>
    <row r="493" spans="13:14" ht="15.75" customHeight="1" x14ac:dyDescent="0.25">
      <c r="M493" s="72"/>
      <c r="N493" s="72"/>
    </row>
    <row r="494" spans="13:14" ht="15.75" customHeight="1" x14ac:dyDescent="0.25">
      <c r="M494" s="72"/>
      <c r="N494" s="72"/>
    </row>
    <row r="495" spans="13:14" ht="15.75" customHeight="1" x14ac:dyDescent="0.25">
      <c r="M495" s="72"/>
      <c r="N495" s="72"/>
    </row>
    <row r="496" spans="13:14" ht="15.75" customHeight="1" x14ac:dyDescent="0.25">
      <c r="M496" s="72"/>
      <c r="N496" s="72"/>
    </row>
    <row r="497" spans="13:14" ht="15.75" customHeight="1" x14ac:dyDescent="0.25">
      <c r="M497" s="72"/>
      <c r="N497" s="72"/>
    </row>
    <row r="498" spans="13:14" ht="15.75" customHeight="1" x14ac:dyDescent="0.25">
      <c r="M498" s="72"/>
      <c r="N498" s="72"/>
    </row>
    <row r="499" spans="13:14" ht="15.75" customHeight="1" x14ac:dyDescent="0.25">
      <c r="M499" s="72"/>
      <c r="N499" s="72"/>
    </row>
    <row r="500" spans="13:14" ht="15.75" customHeight="1" x14ac:dyDescent="0.25">
      <c r="M500" s="72"/>
      <c r="N500" s="72"/>
    </row>
    <row r="501" spans="13:14" ht="15.75" customHeight="1" x14ac:dyDescent="0.25">
      <c r="M501" s="72"/>
      <c r="N501" s="72"/>
    </row>
    <row r="502" spans="13:14" ht="15.75" customHeight="1" x14ac:dyDescent="0.25">
      <c r="M502" s="72"/>
      <c r="N502" s="72"/>
    </row>
    <row r="503" spans="13:14" ht="15.75" customHeight="1" x14ac:dyDescent="0.25">
      <c r="M503" s="72"/>
      <c r="N503" s="72"/>
    </row>
    <row r="504" spans="13:14" ht="15.75" customHeight="1" x14ac:dyDescent="0.25">
      <c r="M504" s="72"/>
      <c r="N504" s="72"/>
    </row>
    <row r="505" spans="13:14" ht="15.75" customHeight="1" x14ac:dyDescent="0.25">
      <c r="M505" s="72"/>
      <c r="N505" s="72"/>
    </row>
    <row r="506" spans="13:14" ht="15.75" customHeight="1" x14ac:dyDescent="0.25">
      <c r="M506" s="72"/>
      <c r="N506" s="72"/>
    </row>
    <row r="507" spans="13:14" ht="15.75" customHeight="1" x14ac:dyDescent="0.25">
      <c r="M507" s="72"/>
      <c r="N507" s="72"/>
    </row>
    <row r="508" spans="13:14" ht="15.75" customHeight="1" x14ac:dyDescent="0.25">
      <c r="M508" s="72"/>
      <c r="N508" s="72"/>
    </row>
    <row r="509" spans="13:14" ht="15.75" customHeight="1" x14ac:dyDescent="0.25">
      <c r="M509" s="72"/>
      <c r="N509" s="72"/>
    </row>
    <row r="510" spans="13:14" ht="15.75" customHeight="1" x14ac:dyDescent="0.25">
      <c r="M510" s="72"/>
      <c r="N510" s="72"/>
    </row>
    <row r="511" spans="13:14" ht="15.75" customHeight="1" x14ac:dyDescent="0.25">
      <c r="M511" s="72"/>
      <c r="N511" s="72"/>
    </row>
    <row r="512" spans="13:14" ht="15.75" customHeight="1" x14ac:dyDescent="0.25">
      <c r="M512" s="72"/>
      <c r="N512" s="72"/>
    </row>
    <row r="513" spans="13:14" ht="15.75" customHeight="1" x14ac:dyDescent="0.25">
      <c r="M513" s="72"/>
      <c r="N513" s="72"/>
    </row>
    <row r="514" spans="13:14" ht="15.75" customHeight="1" x14ac:dyDescent="0.25">
      <c r="M514" s="72"/>
      <c r="N514" s="72"/>
    </row>
    <row r="515" spans="13:14" ht="15.75" customHeight="1" x14ac:dyDescent="0.25">
      <c r="M515" s="72"/>
      <c r="N515" s="72"/>
    </row>
    <row r="516" spans="13:14" ht="15.75" customHeight="1" x14ac:dyDescent="0.25">
      <c r="M516" s="72"/>
      <c r="N516" s="72"/>
    </row>
    <row r="517" spans="13:14" ht="15.75" customHeight="1" x14ac:dyDescent="0.25">
      <c r="M517" s="72"/>
      <c r="N517" s="72"/>
    </row>
    <row r="518" spans="13:14" ht="15.75" customHeight="1" x14ac:dyDescent="0.25">
      <c r="M518" s="72"/>
      <c r="N518" s="72"/>
    </row>
    <row r="519" spans="13:14" ht="15.75" customHeight="1" x14ac:dyDescent="0.25">
      <c r="M519" s="72"/>
      <c r="N519" s="72"/>
    </row>
    <row r="520" spans="13:14" ht="15.75" customHeight="1" x14ac:dyDescent="0.25">
      <c r="M520" s="72"/>
      <c r="N520" s="72"/>
    </row>
    <row r="521" spans="13:14" ht="15.75" customHeight="1" x14ac:dyDescent="0.25">
      <c r="M521" s="72"/>
      <c r="N521" s="72"/>
    </row>
    <row r="522" spans="13:14" ht="15.75" customHeight="1" x14ac:dyDescent="0.25">
      <c r="M522" s="72"/>
      <c r="N522" s="72"/>
    </row>
    <row r="523" spans="13:14" ht="15.75" customHeight="1" x14ac:dyDescent="0.25">
      <c r="M523" s="72"/>
      <c r="N523" s="72"/>
    </row>
    <row r="524" spans="13:14" ht="15.75" customHeight="1" x14ac:dyDescent="0.25">
      <c r="M524" s="72"/>
      <c r="N524" s="72"/>
    </row>
    <row r="525" spans="13:14" ht="15.75" customHeight="1" x14ac:dyDescent="0.25">
      <c r="M525" s="72"/>
      <c r="N525" s="72"/>
    </row>
    <row r="526" spans="13:14" ht="15.75" customHeight="1" x14ac:dyDescent="0.25">
      <c r="M526" s="72"/>
      <c r="N526" s="72"/>
    </row>
    <row r="527" spans="13:14" ht="15.75" customHeight="1" x14ac:dyDescent="0.25">
      <c r="M527" s="72"/>
      <c r="N527" s="72"/>
    </row>
    <row r="528" spans="13:14" ht="15.75" customHeight="1" x14ac:dyDescent="0.25">
      <c r="M528" s="72"/>
      <c r="N528" s="72"/>
    </row>
    <row r="529" spans="13:14" ht="15.75" customHeight="1" x14ac:dyDescent="0.25">
      <c r="M529" s="72"/>
      <c r="N529" s="72"/>
    </row>
    <row r="530" spans="13:14" ht="15.75" customHeight="1" x14ac:dyDescent="0.25">
      <c r="M530" s="72"/>
      <c r="N530" s="72"/>
    </row>
    <row r="531" spans="13:14" ht="15.75" customHeight="1" x14ac:dyDescent="0.25">
      <c r="M531" s="72"/>
      <c r="N531" s="72"/>
    </row>
    <row r="532" spans="13:14" ht="15.75" customHeight="1" x14ac:dyDescent="0.25">
      <c r="M532" s="72"/>
      <c r="N532" s="72"/>
    </row>
    <row r="533" spans="13:14" ht="15.75" customHeight="1" x14ac:dyDescent="0.25">
      <c r="M533" s="72"/>
      <c r="N533" s="72"/>
    </row>
    <row r="534" spans="13:14" ht="15.75" customHeight="1" x14ac:dyDescent="0.25">
      <c r="M534" s="72"/>
      <c r="N534" s="72"/>
    </row>
    <row r="535" spans="13:14" ht="15.75" customHeight="1" x14ac:dyDescent="0.25">
      <c r="M535" s="72"/>
      <c r="N535" s="72"/>
    </row>
    <row r="536" spans="13:14" ht="15.75" customHeight="1" x14ac:dyDescent="0.25">
      <c r="M536" s="72"/>
      <c r="N536" s="72"/>
    </row>
    <row r="537" spans="13:14" ht="15.75" customHeight="1" x14ac:dyDescent="0.25">
      <c r="M537" s="72"/>
      <c r="N537" s="72"/>
    </row>
    <row r="538" spans="13:14" ht="15.75" customHeight="1" x14ac:dyDescent="0.25">
      <c r="M538" s="72"/>
      <c r="N538" s="72"/>
    </row>
    <row r="539" spans="13:14" ht="15.75" customHeight="1" x14ac:dyDescent="0.25">
      <c r="M539" s="72"/>
      <c r="N539" s="72"/>
    </row>
    <row r="540" spans="13:14" ht="15.75" customHeight="1" x14ac:dyDescent="0.25">
      <c r="M540" s="72"/>
      <c r="N540" s="72"/>
    </row>
    <row r="541" spans="13:14" ht="15.75" customHeight="1" x14ac:dyDescent="0.25">
      <c r="M541" s="72"/>
      <c r="N541" s="72"/>
    </row>
    <row r="542" spans="13:14" ht="15.75" customHeight="1" x14ac:dyDescent="0.25">
      <c r="M542" s="72"/>
      <c r="N542" s="72"/>
    </row>
    <row r="543" spans="13:14" ht="15.75" customHeight="1" x14ac:dyDescent="0.25">
      <c r="M543" s="72"/>
      <c r="N543" s="72"/>
    </row>
    <row r="544" spans="13:14" ht="15.75" customHeight="1" x14ac:dyDescent="0.25">
      <c r="M544" s="72"/>
      <c r="N544" s="72"/>
    </row>
    <row r="545" spans="13:14" ht="15.75" customHeight="1" x14ac:dyDescent="0.25">
      <c r="M545" s="72"/>
      <c r="N545" s="72"/>
    </row>
    <row r="546" spans="13:14" ht="15.75" customHeight="1" x14ac:dyDescent="0.25">
      <c r="M546" s="72"/>
      <c r="N546" s="72"/>
    </row>
    <row r="547" spans="13:14" ht="15.75" customHeight="1" x14ac:dyDescent="0.25">
      <c r="M547" s="72"/>
      <c r="N547" s="72"/>
    </row>
    <row r="548" spans="13:14" ht="15.75" customHeight="1" x14ac:dyDescent="0.25">
      <c r="M548" s="72"/>
      <c r="N548" s="72"/>
    </row>
    <row r="549" spans="13:14" ht="15.75" customHeight="1" x14ac:dyDescent="0.25">
      <c r="M549" s="72"/>
      <c r="N549" s="72"/>
    </row>
    <row r="550" spans="13:14" ht="15.75" customHeight="1" x14ac:dyDescent="0.25">
      <c r="M550" s="72"/>
      <c r="N550" s="72"/>
    </row>
    <row r="551" spans="13:14" ht="15.75" customHeight="1" x14ac:dyDescent="0.25">
      <c r="M551" s="72"/>
      <c r="N551" s="72"/>
    </row>
    <row r="552" spans="13:14" ht="15.75" customHeight="1" x14ac:dyDescent="0.25">
      <c r="M552" s="72"/>
      <c r="N552" s="72"/>
    </row>
    <row r="553" spans="13:14" ht="15.75" customHeight="1" x14ac:dyDescent="0.25">
      <c r="M553" s="72"/>
      <c r="N553" s="72"/>
    </row>
    <row r="554" spans="13:14" ht="15.75" customHeight="1" x14ac:dyDescent="0.25">
      <c r="M554" s="72"/>
      <c r="N554" s="72"/>
    </row>
    <row r="555" spans="13:14" ht="15.75" customHeight="1" x14ac:dyDescent="0.25">
      <c r="M555" s="72"/>
      <c r="N555" s="72"/>
    </row>
    <row r="556" spans="13:14" ht="15.75" customHeight="1" x14ac:dyDescent="0.25">
      <c r="M556" s="72"/>
      <c r="N556" s="72"/>
    </row>
    <row r="557" spans="13:14" ht="15.75" customHeight="1" x14ac:dyDescent="0.25">
      <c r="M557" s="72"/>
      <c r="N557" s="72"/>
    </row>
    <row r="558" spans="13:14" ht="15.75" customHeight="1" x14ac:dyDescent="0.25">
      <c r="M558" s="72"/>
      <c r="N558" s="72"/>
    </row>
    <row r="559" spans="13:14" ht="15.75" customHeight="1" x14ac:dyDescent="0.25">
      <c r="M559" s="72"/>
      <c r="N559" s="72"/>
    </row>
    <row r="560" spans="13:14" ht="15.75" customHeight="1" x14ac:dyDescent="0.25">
      <c r="M560" s="72"/>
      <c r="N560" s="72"/>
    </row>
    <row r="561" spans="13:14" ht="15.75" customHeight="1" x14ac:dyDescent="0.25">
      <c r="M561" s="72"/>
      <c r="N561" s="72"/>
    </row>
    <row r="562" spans="13:14" ht="15.75" customHeight="1" x14ac:dyDescent="0.25">
      <c r="M562" s="72"/>
      <c r="N562" s="72"/>
    </row>
    <row r="563" spans="13:14" ht="15.75" customHeight="1" x14ac:dyDescent="0.25">
      <c r="M563" s="72"/>
      <c r="N563" s="72"/>
    </row>
    <row r="564" spans="13:14" ht="15.75" customHeight="1" x14ac:dyDescent="0.25">
      <c r="M564" s="72"/>
      <c r="N564" s="72"/>
    </row>
    <row r="565" spans="13:14" ht="15.75" customHeight="1" x14ac:dyDescent="0.25">
      <c r="M565" s="72"/>
      <c r="N565" s="72"/>
    </row>
    <row r="566" spans="13:14" ht="15.75" customHeight="1" x14ac:dyDescent="0.25">
      <c r="M566" s="72"/>
      <c r="N566" s="72"/>
    </row>
    <row r="567" spans="13:14" ht="15.75" customHeight="1" x14ac:dyDescent="0.25">
      <c r="M567" s="72"/>
      <c r="N567" s="72"/>
    </row>
    <row r="568" spans="13:14" ht="15.75" customHeight="1" x14ac:dyDescent="0.25">
      <c r="M568" s="72"/>
      <c r="N568" s="72"/>
    </row>
    <row r="569" spans="13:14" ht="15.75" customHeight="1" x14ac:dyDescent="0.25">
      <c r="M569" s="72"/>
      <c r="N569" s="72"/>
    </row>
    <row r="570" spans="13:14" ht="15.75" customHeight="1" x14ac:dyDescent="0.25">
      <c r="M570" s="72"/>
      <c r="N570" s="72"/>
    </row>
    <row r="571" spans="13:14" ht="15.75" customHeight="1" x14ac:dyDescent="0.25">
      <c r="M571" s="72"/>
      <c r="N571" s="72"/>
    </row>
    <row r="572" spans="13:14" ht="15.75" customHeight="1" x14ac:dyDescent="0.25">
      <c r="M572" s="72"/>
      <c r="N572" s="72"/>
    </row>
    <row r="573" spans="13:14" ht="15.75" customHeight="1" x14ac:dyDescent="0.25">
      <c r="M573" s="72"/>
      <c r="N573" s="72"/>
    </row>
    <row r="574" spans="13:14" ht="15.75" customHeight="1" x14ac:dyDescent="0.25">
      <c r="M574" s="72"/>
      <c r="N574" s="72"/>
    </row>
    <row r="575" spans="13:14" ht="15.75" customHeight="1" x14ac:dyDescent="0.25">
      <c r="M575" s="72"/>
      <c r="N575" s="72"/>
    </row>
    <row r="576" spans="13:14" ht="15.75" customHeight="1" x14ac:dyDescent="0.25">
      <c r="M576" s="72"/>
      <c r="N576" s="72"/>
    </row>
    <row r="577" spans="13:14" ht="15.75" customHeight="1" x14ac:dyDescent="0.25">
      <c r="M577" s="72"/>
      <c r="N577" s="72"/>
    </row>
    <row r="578" spans="13:14" ht="15.75" customHeight="1" x14ac:dyDescent="0.25">
      <c r="M578" s="72"/>
      <c r="N578" s="72"/>
    </row>
    <row r="579" spans="13:14" ht="15.75" customHeight="1" x14ac:dyDescent="0.25">
      <c r="M579" s="72"/>
      <c r="N579" s="72"/>
    </row>
    <row r="580" spans="13:14" ht="15.75" customHeight="1" x14ac:dyDescent="0.25">
      <c r="M580" s="72"/>
      <c r="N580" s="72"/>
    </row>
    <row r="581" spans="13:14" ht="15.75" customHeight="1" x14ac:dyDescent="0.25">
      <c r="M581" s="72"/>
      <c r="N581" s="72"/>
    </row>
    <row r="582" spans="13:14" ht="15.75" customHeight="1" x14ac:dyDescent="0.25">
      <c r="M582" s="72"/>
      <c r="N582" s="72"/>
    </row>
    <row r="583" spans="13:14" ht="15.75" customHeight="1" x14ac:dyDescent="0.25">
      <c r="M583" s="72"/>
      <c r="N583" s="72"/>
    </row>
    <row r="584" spans="13:14" ht="15.75" customHeight="1" x14ac:dyDescent="0.25">
      <c r="M584" s="72"/>
      <c r="N584" s="72"/>
    </row>
    <row r="585" spans="13:14" ht="15.75" customHeight="1" x14ac:dyDescent="0.25">
      <c r="M585" s="72"/>
      <c r="N585" s="72"/>
    </row>
    <row r="586" spans="13:14" ht="15.75" customHeight="1" x14ac:dyDescent="0.25">
      <c r="M586" s="72"/>
      <c r="N586" s="72"/>
    </row>
    <row r="587" spans="13:14" ht="15.75" customHeight="1" x14ac:dyDescent="0.25">
      <c r="M587" s="72"/>
      <c r="N587" s="72"/>
    </row>
    <row r="588" spans="13:14" ht="15.75" customHeight="1" x14ac:dyDescent="0.25">
      <c r="M588" s="72"/>
      <c r="N588" s="72"/>
    </row>
    <row r="589" spans="13:14" ht="15.75" customHeight="1" x14ac:dyDescent="0.25">
      <c r="M589" s="72"/>
      <c r="N589" s="72"/>
    </row>
    <row r="590" spans="13:14" ht="15.75" customHeight="1" x14ac:dyDescent="0.25">
      <c r="M590" s="72"/>
      <c r="N590" s="72"/>
    </row>
    <row r="591" spans="13:14" ht="15.75" customHeight="1" x14ac:dyDescent="0.25">
      <c r="M591" s="72"/>
      <c r="N591" s="72"/>
    </row>
    <row r="592" spans="13:14" ht="15.75" customHeight="1" x14ac:dyDescent="0.25">
      <c r="M592" s="72"/>
      <c r="N592" s="72"/>
    </row>
    <row r="593" spans="13:14" ht="15.75" customHeight="1" x14ac:dyDescent="0.25">
      <c r="M593" s="72"/>
      <c r="N593" s="72"/>
    </row>
    <row r="594" spans="13:14" ht="15.75" customHeight="1" x14ac:dyDescent="0.25">
      <c r="M594" s="72"/>
      <c r="N594" s="72"/>
    </row>
    <row r="595" spans="13:14" ht="15.75" customHeight="1" x14ac:dyDescent="0.25">
      <c r="M595" s="72"/>
      <c r="N595" s="72"/>
    </row>
    <row r="596" spans="13:14" ht="15.75" customHeight="1" x14ac:dyDescent="0.25">
      <c r="M596" s="72"/>
      <c r="N596" s="72"/>
    </row>
    <row r="597" spans="13:14" ht="15.75" customHeight="1" x14ac:dyDescent="0.25">
      <c r="M597" s="72"/>
      <c r="N597" s="72"/>
    </row>
    <row r="598" spans="13:14" ht="15.75" customHeight="1" x14ac:dyDescent="0.25">
      <c r="M598" s="72"/>
      <c r="N598" s="72"/>
    </row>
    <row r="599" spans="13:14" ht="15.75" customHeight="1" x14ac:dyDescent="0.25">
      <c r="M599" s="72"/>
      <c r="N599" s="72"/>
    </row>
    <row r="600" spans="13:14" ht="15.75" customHeight="1" x14ac:dyDescent="0.25">
      <c r="M600" s="72"/>
      <c r="N600" s="72"/>
    </row>
    <row r="601" spans="13:14" ht="15.75" customHeight="1" x14ac:dyDescent="0.25">
      <c r="M601" s="72"/>
      <c r="N601" s="72"/>
    </row>
    <row r="602" spans="13:14" ht="15.75" customHeight="1" x14ac:dyDescent="0.25">
      <c r="M602" s="72"/>
      <c r="N602" s="72"/>
    </row>
    <row r="603" spans="13:14" ht="15.75" customHeight="1" x14ac:dyDescent="0.25">
      <c r="M603" s="72"/>
      <c r="N603" s="72"/>
    </row>
    <row r="604" spans="13:14" ht="15.75" customHeight="1" x14ac:dyDescent="0.25">
      <c r="M604" s="72"/>
      <c r="N604" s="72"/>
    </row>
    <row r="605" spans="13:14" ht="15.75" customHeight="1" x14ac:dyDescent="0.25">
      <c r="M605" s="72"/>
      <c r="N605" s="72"/>
    </row>
    <row r="606" spans="13:14" ht="15.75" customHeight="1" x14ac:dyDescent="0.25">
      <c r="M606" s="72"/>
      <c r="N606" s="72"/>
    </row>
    <row r="607" spans="13:14" ht="15.75" customHeight="1" x14ac:dyDescent="0.25">
      <c r="M607" s="72"/>
      <c r="N607" s="72"/>
    </row>
    <row r="608" spans="13:14" ht="15.75" customHeight="1" x14ac:dyDescent="0.25">
      <c r="M608" s="72"/>
      <c r="N608" s="72"/>
    </row>
    <row r="609" spans="13:14" ht="15.75" customHeight="1" x14ac:dyDescent="0.25">
      <c r="M609" s="72"/>
      <c r="N609" s="72"/>
    </row>
    <row r="610" spans="13:14" ht="15.75" customHeight="1" x14ac:dyDescent="0.25">
      <c r="M610" s="72"/>
      <c r="N610" s="72"/>
    </row>
    <row r="611" spans="13:14" ht="15.75" customHeight="1" x14ac:dyDescent="0.25">
      <c r="M611" s="72"/>
      <c r="N611" s="72"/>
    </row>
    <row r="612" spans="13:14" ht="15.75" customHeight="1" x14ac:dyDescent="0.25">
      <c r="M612" s="72"/>
      <c r="N612" s="72"/>
    </row>
    <row r="613" spans="13:14" ht="15.75" customHeight="1" x14ac:dyDescent="0.25">
      <c r="M613" s="72"/>
      <c r="N613" s="72"/>
    </row>
    <row r="614" spans="13:14" ht="15.75" customHeight="1" x14ac:dyDescent="0.25">
      <c r="M614" s="72"/>
      <c r="N614" s="72"/>
    </row>
    <row r="615" spans="13:14" ht="15.75" customHeight="1" x14ac:dyDescent="0.25">
      <c r="M615" s="72"/>
      <c r="N615" s="72"/>
    </row>
    <row r="616" spans="13:14" ht="15.75" customHeight="1" x14ac:dyDescent="0.25">
      <c r="M616" s="72"/>
      <c r="N616" s="72"/>
    </row>
    <row r="617" spans="13:14" ht="15.75" customHeight="1" x14ac:dyDescent="0.25">
      <c r="M617" s="72"/>
      <c r="N617" s="72"/>
    </row>
    <row r="618" spans="13:14" ht="15.75" customHeight="1" x14ac:dyDescent="0.25">
      <c r="M618" s="72"/>
      <c r="N618" s="72"/>
    </row>
    <row r="619" spans="13:14" ht="15.75" customHeight="1" x14ac:dyDescent="0.25">
      <c r="M619" s="72"/>
      <c r="N619" s="72"/>
    </row>
    <row r="620" spans="13:14" ht="15.75" customHeight="1" x14ac:dyDescent="0.25">
      <c r="M620" s="72"/>
      <c r="N620" s="72"/>
    </row>
    <row r="621" spans="13:14" ht="15.75" customHeight="1" x14ac:dyDescent="0.25">
      <c r="M621" s="72"/>
      <c r="N621" s="72"/>
    </row>
    <row r="622" spans="13:14" ht="15.75" customHeight="1" x14ac:dyDescent="0.25">
      <c r="M622" s="72"/>
      <c r="N622" s="72"/>
    </row>
    <row r="623" spans="13:14" ht="15.75" customHeight="1" x14ac:dyDescent="0.25">
      <c r="M623" s="72"/>
      <c r="N623" s="72"/>
    </row>
    <row r="624" spans="13:14" ht="15.75" customHeight="1" x14ac:dyDescent="0.25">
      <c r="M624" s="72"/>
      <c r="N624" s="72"/>
    </row>
    <row r="625" spans="13:14" ht="15.75" customHeight="1" x14ac:dyDescent="0.25">
      <c r="M625" s="72"/>
      <c r="N625" s="72"/>
    </row>
    <row r="626" spans="13:14" ht="15.75" customHeight="1" x14ac:dyDescent="0.25">
      <c r="M626" s="72"/>
      <c r="N626" s="72"/>
    </row>
    <row r="627" spans="13:14" ht="15.75" customHeight="1" x14ac:dyDescent="0.25">
      <c r="M627" s="72"/>
      <c r="N627" s="72"/>
    </row>
    <row r="628" spans="13:14" ht="15.75" customHeight="1" x14ac:dyDescent="0.25">
      <c r="M628" s="72"/>
      <c r="N628" s="72"/>
    </row>
    <row r="629" spans="13:14" ht="15.75" customHeight="1" x14ac:dyDescent="0.25">
      <c r="M629" s="72"/>
      <c r="N629" s="72"/>
    </row>
    <row r="630" spans="13:14" ht="15.75" customHeight="1" x14ac:dyDescent="0.25">
      <c r="M630" s="72"/>
      <c r="N630" s="72"/>
    </row>
    <row r="631" spans="13:14" ht="15.75" customHeight="1" x14ac:dyDescent="0.25">
      <c r="M631" s="72"/>
      <c r="N631" s="72"/>
    </row>
    <row r="632" spans="13:14" ht="15.75" customHeight="1" x14ac:dyDescent="0.25">
      <c r="M632" s="72"/>
      <c r="N632" s="72"/>
    </row>
    <row r="633" spans="13:14" ht="15.75" customHeight="1" x14ac:dyDescent="0.25">
      <c r="M633" s="72"/>
      <c r="N633" s="72"/>
    </row>
    <row r="634" spans="13:14" ht="15.75" customHeight="1" x14ac:dyDescent="0.25">
      <c r="M634" s="72"/>
      <c r="N634" s="72"/>
    </row>
    <row r="635" spans="13:14" ht="15.75" customHeight="1" x14ac:dyDescent="0.25">
      <c r="M635" s="72"/>
      <c r="N635" s="72"/>
    </row>
    <row r="636" spans="13:14" ht="15.75" customHeight="1" x14ac:dyDescent="0.25">
      <c r="M636" s="72"/>
      <c r="N636" s="72"/>
    </row>
    <row r="637" spans="13:14" ht="15.75" customHeight="1" x14ac:dyDescent="0.25">
      <c r="M637" s="72"/>
      <c r="N637" s="72"/>
    </row>
    <row r="638" spans="13:14" ht="15.75" customHeight="1" x14ac:dyDescent="0.25">
      <c r="M638" s="72"/>
      <c r="N638" s="72"/>
    </row>
    <row r="639" spans="13:14" ht="15.75" customHeight="1" x14ac:dyDescent="0.25">
      <c r="M639" s="72"/>
      <c r="N639" s="72"/>
    </row>
    <row r="640" spans="13:14" ht="15.75" customHeight="1" x14ac:dyDescent="0.25">
      <c r="M640" s="72"/>
      <c r="N640" s="72"/>
    </row>
    <row r="641" spans="13:14" ht="15.75" customHeight="1" x14ac:dyDescent="0.25">
      <c r="M641" s="72"/>
      <c r="N641" s="72"/>
    </row>
    <row r="642" spans="13:14" ht="15.75" customHeight="1" x14ac:dyDescent="0.25">
      <c r="M642" s="72"/>
      <c r="N642" s="72"/>
    </row>
    <row r="643" spans="13:14" ht="15.75" customHeight="1" x14ac:dyDescent="0.25">
      <c r="M643" s="72"/>
      <c r="N643" s="72"/>
    </row>
    <row r="644" spans="13:14" ht="15.75" customHeight="1" x14ac:dyDescent="0.25">
      <c r="M644" s="72"/>
      <c r="N644" s="72"/>
    </row>
    <row r="645" spans="13:14" ht="15.75" customHeight="1" x14ac:dyDescent="0.25">
      <c r="M645" s="72"/>
      <c r="N645" s="72"/>
    </row>
    <row r="646" spans="13:14" ht="15.75" customHeight="1" x14ac:dyDescent="0.25">
      <c r="M646" s="72"/>
      <c r="N646" s="72"/>
    </row>
    <row r="647" spans="13:14" ht="15.75" customHeight="1" x14ac:dyDescent="0.25">
      <c r="M647" s="72"/>
      <c r="N647" s="72"/>
    </row>
    <row r="648" spans="13:14" ht="15.75" customHeight="1" x14ac:dyDescent="0.25">
      <c r="M648" s="72"/>
      <c r="N648" s="72"/>
    </row>
    <row r="649" spans="13:14" ht="15.75" customHeight="1" x14ac:dyDescent="0.25">
      <c r="M649" s="72"/>
      <c r="N649" s="72"/>
    </row>
    <row r="650" spans="13:14" ht="15.75" customHeight="1" x14ac:dyDescent="0.25">
      <c r="M650" s="72"/>
      <c r="N650" s="72"/>
    </row>
    <row r="651" spans="13:14" ht="15.75" customHeight="1" x14ac:dyDescent="0.25">
      <c r="M651" s="72"/>
      <c r="N651" s="72"/>
    </row>
    <row r="652" spans="13:14" ht="15.75" customHeight="1" x14ac:dyDescent="0.25">
      <c r="M652" s="72"/>
      <c r="N652" s="72"/>
    </row>
    <row r="653" spans="13:14" ht="15.75" customHeight="1" x14ac:dyDescent="0.25">
      <c r="M653" s="72"/>
      <c r="N653" s="72"/>
    </row>
    <row r="654" spans="13:14" ht="15.75" customHeight="1" x14ac:dyDescent="0.25">
      <c r="M654" s="72"/>
      <c r="N654" s="72"/>
    </row>
    <row r="655" spans="13:14" ht="15.75" customHeight="1" x14ac:dyDescent="0.25">
      <c r="M655" s="72"/>
      <c r="N655" s="72"/>
    </row>
    <row r="656" spans="13:14" ht="15.75" customHeight="1" x14ac:dyDescent="0.25">
      <c r="M656" s="72"/>
      <c r="N656" s="72"/>
    </row>
    <row r="657" spans="13:14" ht="15.75" customHeight="1" x14ac:dyDescent="0.25">
      <c r="M657" s="72"/>
      <c r="N657" s="72"/>
    </row>
    <row r="658" spans="13:14" ht="15.75" customHeight="1" x14ac:dyDescent="0.25">
      <c r="M658" s="72"/>
      <c r="N658" s="72"/>
    </row>
    <row r="659" spans="13:14" ht="15.75" customHeight="1" x14ac:dyDescent="0.25">
      <c r="M659" s="72"/>
      <c r="N659" s="72"/>
    </row>
    <row r="660" spans="13:14" ht="15.75" customHeight="1" x14ac:dyDescent="0.25">
      <c r="M660" s="72"/>
      <c r="N660" s="72"/>
    </row>
    <row r="661" spans="13:14" ht="15.75" customHeight="1" x14ac:dyDescent="0.25">
      <c r="M661" s="72"/>
      <c r="N661" s="72"/>
    </row>
    <row r="662" spans="13:14" ht="15.75" customHeight="1" x14ac:dyDescent="0.25">
      <c r="M662" s="72"/>
      <c r="N662" s="72"/>
    </row>
    <row r="663" spans="13:14" ht="15.75" customHeight="1" x14ac:dyDescent="0.25">
      <c r="M663" s="72"/>
      <c r="N663" s="72"/>
    </row>
    <row r="664" spans="13:14" ht="15.75" customHeight="1" x14ac:dyDescent="0.25">
      <c r="M664" s="72"/>
      <c r="N664" s="72"/>
    </row>
    <row r="665" spans="13:14" ht="15.75" customHeight="1" x14ac:dyDescent="0.25">
      <c r="M665" s="72"/>
      <c r="N665" s="72"/>
    </row>
    <row r="666" spans="13:14" ht="15.75" customHeight="1" x14ac:dyDescent="0.25">
      <c r="M666" s="72"/>
      <c r="N666" s="72"/>
    </row>
    <row r="667" spans="13:14" ht="15.75" customHeight="1" x14ac:dyDescent="0.25">
      <c r="M667" s="72"/>
      <c r="N667" s="72"/>
    </row>
    <row r="668" spans="13:14" ht="15.75" customHeight="1" x14ac:dyDescent="0.25">
      <c r="M668" s="72"/>
      <c r="N668" s="72"/>
    </row>
    <row r="669" spans="13:14" ht="15.75" customHeight="1" x14ac:dyDescent="0.25">
      <c r="M669" s="72"/>
      <c r="N669" s="72"/>
    </row>
    <row r="670" spans="13:14" ht="15.75" customHeight="1" x14ac:dyDescent="0.25">
      <c r="M670" s="72"/>
      <c r="N670" s="72"/>
    </row>
    <row r="671" spans="13:14" ht="15.75" customHeight="1" x14ac:dyDescent="0.25">
      <c r="M671" s="72"/>
      <c r="N671" s="72"/>
    </row>
    <row r="672" spans="13:14" ht="15.75" customHeight="1" x14ac:dyDescent="0.25">
      <c r="M672" s="72"/>
      <c r="N672" s="72"/>
    </row>
    <row r="673" spans="13:14" ht="15.75" customHeight="1" x14ac:dyDescent="0.25">
      <c r="M673" s="72"/>
      <c r="N673" s="72"/>
    </row>
    <row r="674" spans="13:14" ht="15.75" customHeight="1" x14ac:dyDescent="0.25">
      <c r="M674" s="72"/>
      <c r="N674" s="72"/>
    </row>
    <row r="675" spans="13:14" ht="15.75" customHeight="1" x14ac:dyDescent="0.25">
      <c r="M675" s="72"/>
      <c r="N675" s="72"/>
    </row>
    <row r="676" spans="13:14" ht="15.75" customHeight="1" x14ac:dyDescent="0.25">
      <c r="M676" s="72"/>
      <c r="N676" s="72"/>
    </row>
    <row r="677" spans="13:14" ht="15.75" customHeight="1" x14ac:dyDescent="0.25">
      <c r="M677" s="72"/>
      <c r="N677" s="72"/>
    </row>
    <row r="678" spans="13:14" ht="15.75" customHeight="1" x14ac:dyDescent="0.25">
      <c r="M678" s="72"/>
      <c r="N678" s="72"/>
    </row>
    <row r="679" spans="13:14" ht="15.75" customHeight="1" x14ac:dyDescent="0.25">
      <c r="M679" s="72"/>
      <c r="N679" s="72"/>
    </row>
    <row r="680" spans="13:14" ht="15.75" customHeight="1" x14ac:dyDescent="0.25">
      <c r="M680" s="72"/>
      <c r="N680" s="72"/>
    </row>
    <row r="681" spans="13:14" ht="15.75" customHeight="1" x14ac:dyDescent="0.25">
      <c r="M681" s="72"/>
      <c r="N681" s="72"/>
    </row>
    <row r="682" spans="13:14" ht="15.75" customHeight="1" x14ac:dyDescent="0.25">
      <c r="M682" s="72"/>
      <c r="N682" s="72"/>
    </row>
    <row r="683" spans="13:14" ht="15.75" customHeight="1" x14ac:dyDescent="0.25">
      <c r="M683" s="72"/>
      <c r="N683" s="72"/>
    </row>
    <row r="684" spans="13:14" ht="15.75" customHeight="1" x14ac:dyDescent="0.25">
      <c r="M684" s="72"/>
      <c r="N684" s="72"/>
    </row>
    <row r="685" spans="13:14" ht="15.75" customHeight="1" x14ac:dyDescent="0.25">
      <c r="M685" s="72"/>
      <c r="N685" s="72"/>
    </row>
    <row r="686" spans="13:14" ht="15.75" customHeight="1" x14ac:dyDescent="0.25">
      <c r="M686" s="72"/>
      <c r="N686" s="72"/>
    </row>
    <row r="687" spans="13:14" ht="15.75" customHeight="1" x14ac:dyDescent="0.25">
      <c r="M687" s="72"/>
      <c r="N687" s="72"/>
    </row>
    <row r="688" spans="13:14" ht="15.75" customHeight="1" x14ac:dyDescent="0.25">
      <c r="M688" s="72"/>
      <c r="N688" s="72"/>
    </row>
    <row r="689" spans="13:14" ht="15.75" customHeight="1" x14ac:dyDescent="0.25">
      <c r="M689" s="72"/>
      <c r="N689" s="72"/>
    </row>
    <row r="690" spans="13:14" ht="15.75" customHeight="1" x14ac:dyDescent="0.25">
      <c r="M690" s="72"/>
      <c r="N690" s="72"/>
    </row>
    <row r="691" spans="13:14" ht="15.75" customHeight="1" x14ac:dyDescent="0.25">
      <c r="M691" s="72"/>
      <c r="N691" s="72"/>
    </row>
    <row r="692" spans="13:14" ht="15.75" customHeight="1" x14ac:dyDescent="0.25">
      <c r="M692" s="72"/>
      <c r="N692" s="72"/>
    </row>
    <row r="693" spans="13:14" ht="15.75" customHeight="1" x14ac:dyDescent="0.25">
      <c r="M693" s="72"/>
      <c r="N693" s="72"/>
    </row>
    <row r="694" spans="13:14" ht="15.75" customHeight="1" x14ac:dyDescent="0.25">
      <c r="M694" s="72"/>
      <c r="N694" s="72"/>
    </row>
    <row r="695" spans="13:14" ht="15.75" customHeight="1" x14ac:dyDescent="0.25">
      <c r="M695" s="72"/>
      <c r="N695" s="72"/>
    </row>
    <row r="696" spans="13:14" ht="15.75" customHeight="1" x14ac:dyDescent="0.25">
      <c r="M696" s="72"/>
      <c r="N696" s="72"/>
    </row>
    <row r="697" spans="13:14" ht="15.75" customHeight="1" x14ac:dyDescent="0.25">
      <c r="M697" s="72"/>
      <c r="N697" s="72"/>
    </row>
    <row r="698" spans="13:14" ht="15.75" customHeight="1" x14ac:dyDescent="0.25">
      <c r="M698" s="72"/>
      <c r="N698" s="72"/>
    </row>
    <row r="699" spans="13:14" ht="15.75" customHeight="1" x14ac:dyDescent="0.25">
      <c r="M699" s="72"/>
      <c r="N699" s="72"/>
    </row>
    <row r="700" spans="13:14" ht="15.75" customHeight="1" x14ac:dyDescent="0.25">
      <c r="M700" s="72"/>
      <c r="N700" s="72"/>
    </row>
    <row r="701" spans="13:14" ht="15.75" customHeight="1" x14ac:dyDescent="0.25">
      <c r="M701" s="72"/>
      <c r="N701" s="72"/>
    </row>
    <row r="702" spans="13:14" ht="15.75" customHeight="1" x14ac:dyDescent="0.25">
      <c r="M702" s="72"/>
      <c r="N702" s="72"/>
    </row>
    <row r="703" spans="13:14" ht="15.75" customHeight="1" x14ac:dyDescent="0.25">
      <c r="M703" s="72"/>
      <c r="N703" s="72"/>
    </row>
    <row r="704" spans="13:14" ht="15.75" customHeight="1" x14ac:dyDescent="0.25">
      <c r="M704" s="72"/>
      <c r="N704" s="72"/>
    </row>
    <row r="705" spans="13:14" ht="15.75" customHeight="1" x14ac:dyDescent="0.25">
      <c r="M705" s="72"/>
      <c r="N705" s="72"/>
    </row>
    <row r="706" spans="13:14" ht="15.75" customHeight="1" x14ac:dyDescent="0.25">
      <c r="M706" s="72"/>
      <c r="N706" s="72"/>
    </row>
    <row r="707" spans="13:14" ht="15.75" customHeight="1" x14ac:dyDescent="0.25">
      <c r="M707" s="72"/>
      <c r="N707" s="72"/>
    </row>
    <row r="708" spans="13:14" ht="15.75" customHeight="1" x14ac:dyDescent="0.25">
      <c r="M708" s="72"/>
      <c r="N708" s="72"/>
    </row>
    <row r="709" spans="13:14" ht="15.75" customHeight="1" x14ac:dyDescent="0.25">
      <c r="M709" s="72"/>
      <c r="N709" s="72"/>
    </row>
    <row r="710" spans="13:14" ht="15.75" customHeight="1" x14ac:dyDescent="0.25">
      <c r="M710" s="72"/>
      <c r="N710" s="72"/>
    </row>
    <row r="711" spans="13:14" ht="15.75" customHeight="1" x14ac:dyDescent="0.25">
      <c r="M711" s="72"/>
      <c r="N711" s="72"/>
    </row>
    <row r="712" spans="13:14" ht="15.75" customHeight="1" x14ac:dyDescent="0.25">
      <c r="M712" s="72"/>
      <c r="N712" s="72"/>
    </row>
    <row r="713" spans="13:14" ht="15.75" customHeight="1" x14ac:dyDescent="0.25">
      <c r="M713" s="72"/>
      <c r="N713" s="72"/>
    </row>
    <row r="714" spans="13:14" ht="15.75" customHeight="1" x14ac:dyDescent="0.25">
      <c r="M714" s="72"/>
      <c r="N714" s="72"/>
    </row>
    <row r="715" spans="13:14" ht="15.75" customHeight="1" x14ac:dyDescent="0.25">
      <c r="M715" s="72"/>
      <c r="N715" s="72"/>
    </row>
    <row r="716" spans="13:14" ht="15.75" customHeight="1" x14ac:dyDescent="0.25">
      <c r="M716" s="72"/>
      <c r="N716" s="72"/>
    </row>
    <row r="717" spans="13:14" ht="15.75" customHeight="1" x14ac:dyDescent="0.25">
      <c r="M717" s="72"/>
      <c r="N717" s="72"/>
    </row>
    <row r="718" spans="13:14" ht="15.75" customHeight="1" x14ac:dyDescent="0.25">
      <c r="M718" s="72"/>
      <c r="N718" s="72"/>
    </row>
    <row r="719" spans="13:14" ht="15.75" customHeight="1" x14ac:dyDescent="0.25">
      <c r="M719" s="72"/>
      <c r="N719" s="72"/>
    </row>
    <row r="720" spans="13:14" ht="15.75" customHeight="1" x14ac:dyDescent="0.25">
      <c r="M720" s="72"/>
      <c r="N720" s="72"/>
    </row>
    <row r="721" spans="13:14" ht="15.75" customHeight="1" x14ac:dyDescent="0.25">
      <c r="M721" s="72"/>
      <c r="N721" s="72"/>
    </row>
    <row r="722" spans="13:14" ht="15.75" customHeight="1" x14ac:dyDescent="0.25">
      <c r="M722" s="72"/>
      <c r="N722" s="72"/>
    </row>
    <row r="723" spans="13:14" ht="15.75" customHeight="1" x14ac:dyDescent="0.25">
      <c r="M723" s="72"/>
      <c r="N723" s="72"/>
    </row>
    <row r="724" spans="13:14" ht="15.75" customHeight="1" x14ac:dyDescent="0.25">
      <c r="M724" s="72"/>
      <c r="N724" s="72"/>
    </row>
    <row r="725" spans="13:14" ht="15.75" customHeight="1" x14ac:dyDescent="0.25">
      <c r="M725" s="72"/>
      <c r="N725" s="72"/>
    </row>
    <row r="726" spans="13:14" ht="15.75" customHeight="1" x14ac:dyDescent="0.25">
      <c r="M726" s="72"/>
      <c r="N726" s="72"/>
    </row>
    <row r="727" spans="13:14" ht="15.75" customHeight="1" x14ac:dyDescent="0.25">
      <c r="M727" s="72"/>
      <c r="N727" s="72"/>
    </row>
    <row r="728" spans="13:14" ht="15.75" customHeight="1" x14ac:dyDescent="0.25">
      <c r="M728" s="72"/>
      <c r="N728" s="72"/>
    </row>
    <row r="729" spans="13:14" ht="15.75" customHeight="1" x14ac:dyDescent="0.25">
      <c r="M729" s="72"/>
      <c r="N729" s="72"/>
    </row>
    <row r="730" spans="13:14" ht="15.75" customHeight="1" x14ac:dyDescent="0.25">
      <c r="M730" s="72"/>
      <c r="N730" s="72"/>
    </row>
    <row r="731" spans="13:14" ht="15.75" customHeight="1" x14ac:dyDescent="0.25">
      <c r="M731" s="72"/>
      <c r="N731" s="72"/>
    </row>
    <row r="732" spans="13:14" ht="15.75" customHeight="1" x14ac:dyDescent="0.25">
      <c r="M732" s="72"/>
      <c r="N732" s="72"/>
    </row>
    <row r="733" spans="13:14" ht="15.75" customHeight="1" x14ac:dyDescent="0.25">
      <c r="M733" s="72"/>
      <c r="N733" s="72"/>
    </row>
    <row r="734" spans="13:14" ht="15.75" customHeight="1" x14ac:dyDescent="0.25">
      <c r="M734" s="72"/>
      <c r="N734" s="72"/>
    </row>
    <row r="735" spans="13:14" ht="15.75" customHeight="1" x14ac:dyDescent="0.25">
      <c r="M735" s="72"/>
      <c r="N735" s="72"/>
    </row>
    <row r="736" spans="13:14" ht="15.75" customHeight="1" x14ac:dyDescent="0.25">
      <c r="M736" s="72"/>
      <c r="N736" s="72"/>
    </row>
    <row r="737" spans="13:14" ht="15.75" customHeight="1" x14ac:dyDescent="0.25">
      <c r="M737" s="72"/>
      <c r="N737" s="72"/>
    </row>
    <row r="738" spans="13:14" ht="15.75" customHeight="1" x14ac:dyDescent="0.25">
      <c r="M738" s="72"/>
      <c r="N738" s="72"/>
    </row>
    <row r="739" spans="13:14" ht="15.75" customHeight="1" x14ac:dyDescent="0.25">
      <c r="M739" s="72"/>
      <c r="N739" s="72"/>
    </row>
    <row r="740" spans="13:14" ht="15.75" customHeight="1" x14ac:dyDescent="0.25">
      <c r="M740" s="72"/>
      <c r="N740" s="72"/>
    </row>
    <row r="741" spans="13:14" ht="15.75" customHeight="1" x14ac:dyDescent="0.25">
      <c r="M741" s="72"/>
      <c r="N741" s="72"/>
    </row>
    <row r="742" spans="13:14" ht="15.75" customHeight="1" x14ac:dyDescent="0.25">
      <c r="M742" s="72"/>
      <c r="N742" s="72"/>
    </row>
    <row r="743" spans="13:14" ht="15.75" customHeight="1" x14ac:dyDescent="0.25">
      <c r="M743" s="72"/>
      <c r="N743" s="72"/>
    </row>
    <row r="744" spans="13:14" ht="15.75" customHeight="1" x14ac:dyDescent="0.25">
      <c r="M744" s="72"/>
      <c r="N744" s="72"/>
    </row>
    <row r="745" spans="13:14" ht="15.75" customHeight="1" x14ac:dyDescent="0.25">
      <c r="M745" s="72"/>
      <c r="N745" s="72"/>
    </row>
    <row r="746" spans="13:14" ht="15.75" customHeight="1" x14ac:dyDescent="0.25">
      <c r="M746" s="72"/>
      <c r="N746" s="72"/>
    </row>
    <row r="747" spans="13:14" ht="15.75" customHeight="1" x14ac:dyDescent="0.25">
      <c r="M747" s="72"/>
      <c r="N747" s="72"/>
    </row>
    <row r="748" spans="13:14" ht="15.75" customHeight="1" x14ac:dyDescent="0.25">
      <c r="M748" s="72"/>
      <c r="N748" s="72"/>
    </row>
    <row r="749" spans="13:14" ht="15.75" customHeight="1" x14ac:dyDescent="0.25">
      <c r="M749" s="72"/>
      <c r="N749" s="72"/>
    </row>
    <row r="750" spans="13:14" ht="15.75" customHeight="1" x14ac:dyDescent="0.25">
      <c r="M750" s="72"/>
      <c r="N750" s="72"/>
    </row>
    <row r="751" spans="13:14" ht="15.75" customHeight="1" x14ac:dyDescent="0.25">
      <c r="M751" s="72"/>
      <c r="N751" s="72"/>
    </row>
    <row r="752" spans="13:14" ht="15.75" customHeight="1" x14ac:dyDescent="0.25">
      <c r="M752" s="72"/>
      <c r="N752" s="72"/>
    </row>
    <row r="753" spans="13:14" ht="15.75" customHeight="1" x14ac:dyDescent="0.25">
      <c r="M753" s="72"/>
      <c r="N753" s="72"/>
    </row>
    <row r="754" spans="13:14" ht="15.75" customHeight="1" x14ac:dyDescent="0.25">
      <c r="M754" s="72"/>
      <c r="N754" s="72"/>
    </row>
    <row r="755" spans="13:14" ht="15.75" customHeight="1" x14ac:dyDescent="0.25">
      <c r="M755" s="72"/>
      <c r="N755" s="72"/>
    </row>
    <row r="756" spans="13:14" ht="15.75" customHeight="1" x14ac:dyDescent="0.25">
      <c r="M756" s="72"/>
      <c r="N756" s="72"/>
    </row>
    <row r="757" spans="13:14" ht="15.75" customHeight="1" x14ac:dyDescent="0.25">
      <c r="M757" s="72"/>
      <c r="N757" s="72"/>
    </row>
    <row r="758" spans="13:14" ht="15.75" customHeight="1" x14ac:dyDescent="0.25">
      <c r="M758" s="72"/>
      <c r="N758" s="72"/>
    </row>
    <row r="759" spans="13:14" ht="15.75" customHeight="1" x14ac:dyDescent="0.25">
      <c r="M759" s="72"/>
      <c r="N759" s="72"/>
    </row>
    <row r="760" spans="13:14" ht="15.75" customHeight="1" x14ac:dyDescent="0.25">
      <c r="M760" s="72"/>
      <c r="N760" s="72"/>
    </row>
    <row r="761" spans="13:14" ht="15.75" customHeight="1" x14ac:dyDescent="0.25">
      <c r="M761" s="72"/>
      <c r="N761" s="72"/>
    </row>
    <row r="762" spans="13:14" ht="15.75" customHeight="1" x14ac:dyDescent="0.25">
      <c r="M762" s="72"/>
      <c r="N762" s="72"/>
    </row>
    <row r="763" spans="13:14" ht="15.75" customHeight="1" x14ac:dyDescent="0.25">
      <c r="M763" s="72"/>
      <c r="N763" s="72"/>
    </row>
    <row r="764" spans="13:14" ht="15.75" customHeight="1" x14ac:dyDescent="0.25">
      <c r="M764" s="72"/>
      <c r="N764" s="72"/>
    </row>
    <row r="765" spans="13:14" ht="15.75" customHeight="1" x14ac:dyDescent="0.25">
      <c r="M765" s="72"/>
      <c r="N765" s="72"/>
    </row>
    <row r="766" spans="13:14" ht="15.75" customHeight="1" x14ac:dyDescent="0.25">
      <c r="M766" s="72"/>
      <c r="N766" s="72"/>
    </row>
    <row r="767" spans="13:14" ht="15.75" customHeight="1" x14ac:dyDescent="0.25">
      <c r="M767" s="72"/>
      <c r="N767" s="72"/>
    </row>
    <row r="768" spans="13:14" ht="15.75" customHeight="1" x14ac:dyDescent="0.25">
      <c r="M768" s="72"/>
      <c r="N768" s="72"/>
    </row>
    <row r="769" spans="13:14" ht="15.75" customHeight="1" x14ac:dyDescent="0.25">
      <c r="M769" s="72"/>
      <c r="N769" s="72"/>
    </row>
    <row r="770" spans="13:14" ht="15.75" customHeight="1" x14ac:dyDescent="0.25">
      <c r="M770" s="72"/>
      <c r="N770" s="72"/>
    </row>
    <row r="771" spans="13:14" ht="15.75" customHeight="1" x14ac:dyDescent="0.25">
      <c r="M771" s="72"/>
      <c r="N771" s="72"/>
    </row>
    <row r="772" spans="13:14" ht="15.75" customHeight="1" x14ac:dyDescent="0.25">
      <c r="M772" s="72"/>
      <c r="N772" s="72"/>
    </row>
    <row r="773" spans="13:14" ht="15.75" customHeight="1" x14ac:dyDescent="0.25">
      <c r="M773" s="72"/>
      <c r="N773" s="72"/>
    </row>
    <row r="774" spans="13:14" ht="15.75" customHeight="1" x14ac:dyDescent="0.25">
      <c r="M774" s="72"/>
      <c r="N774" s="72"/>
    </row>
    <row r="775" spans="13:14" ht="15.75" customHeight="1" x14ac:dyDescent="0.25">
      <c r="M775" s="72"/>
      <c r="N775" s="72"/>
    </row>
    <row r="776" spans="13:14" ht="15.75" customHeight="1" x14ac:dyDescent="0.25">
      <c r="M776" s="72"/>
      <c r="N776" s="72"/>
    </row>
    <row r="777" spans="13:14" ht="15.75" customHeight="1" x14ac:dyDescent="0.25">
      <c r="M777" s="72"/>
      <c r="N777" s="72"/>
    </row>
    <row r="778" spans="13:14" ht="15.75" customHeight="1" x14ac:dyDescent="0.25">
      <c r="M778" s="72"/>
      <c r="N778" s="72"/>
    </row>
    <row r="779" spans="13:14" ht="15.75" customHeight="1" x14ac:dyDescent="0.25">
      <c r="M779" s="72"/>
      <c r="N779" s="72"/>
    </row>
    <row r="780" spans="13:14" ht="15.75" customHeight="1" x14ac:dyDescent="0.25">
      <c r="M780" s="72"/>
      <c r="N780" s="72"/>
    </row>
    <row r="781" spans="13:14" ht="15.75" customHeight="1" x14ac:dyDescent="0.25">
      <c r="M781" s="72"/>
      <c r="N781" s="72"/>
    </row>
    <row r="782" spans="13:14" ht="15.75" customHeight="1" x14ac:dyDescent="0.25">
      <c r="M782" s="72"/>
      <c r="N782" s="72"/>
    </row>
    <row r="783" spans="13:14" ht="15.75" customHeight="1" x14ac:dyDescent="0.25">
      <c r="M783" s="72"/>
      <c r="N783" s="72"/>
    </row>
    <row r="784" spans="13:14" ht="15.75" customHeight="1" x14ac:dyDescent="0.25">
      <c r="M784" s="72"/>
      <c r="N784" s="72"/>
    </row>
    <row r="785" spans="13:14" ht="15.75" customHeight="1" x14ac:dyDescent="0.25">
      <c r="M785" s="72"/>
      <c r="N785" s="72"/>
    </row>
    <row r="786" spans="13:14" ht="15.75" customHeight="1" x14ac:dyDescent="0.25">
      <c r="M786" s="72"/>
      <c r="N786" s="72"/>
    </row>
    <row r="787" spans="13:14" ht="15.75" customHeight="1" x14ac:dyDescent="0.25">
      <c r="M787" s="72"/>
      <c r="N787" s="72"/>
    </row>
    <row r="788" spans="13:14" ht="15.75" customHeight="1" x14ac:dyDescent="0.25">
      <c r="M788" s="72"/>
      <c r="N788" s="72"/>
    </row>
    <row r="789" spans="13:14" ht="15.75" customHeight="1" x14ac:dyDescent="0.25">
      <c r="M789" s="72"/>
      <c r="N789" s="72"/>
    </row>
    <row r="790" spans="13:14" ht="15.75" customHeight="1" x14ac:dyDescent="0.25">
      <c r="M790" s="72"/>
      <c r="N790" s="72"/>
    </row>
    <row r="791" spans="13:14" ht="15.75" customHeight="1" x14ac:dyDescent="0.25">
      <c r="M791" s="72"/>
      <c r="N791" s="72"/>
    </row>
    <row r="792" spans="13:14" ht="15.75" customHeight="1" x14ac:dyDescent="0.25">
      <c r="M792" s="72"/>
      <c r="N792" s="72"/>
    </row>
    <row r="793" spans="13:14" ht="15.75" customHeight="1" x14ac:dyDescent="0.25">
      <c r="M793" s="72"/>
      <c r="N793" s="72"/>
    </row>
    <row r="794" spans="13:14" ht="15.75" customHeight="1" x14ac:dyDescent="0.25">
      <c r="M794" s="72"/>
      <c r="N794" s="72"/>
    </row>
    <row r="795" spans="13:14" ht="15.75" customHeight="1" x14ac:dyDescent="0.25">
      <c r="M795" s="72"/>
      <c r="N795" s="72"/>
    </row>
    <row r="796" spans="13:14" ht="15.75" customHeight="1" x14ac:dyDescent="0.25">
      <c r="M796" s="72"/>
      <c r="N796" s="72"/>
    </row>
    <row r="797" spans="13:14" ht="15.75" customHeight="1" x14ac:dyDescent="0.25">
      <c r="M797" s="72"/>
      <c r="N797" s="72"/>
    </row>
    <row r="798" spans="13:14" ht="15.75" customHeight="1" x14ac:dyDescent="0.25">
      <c r="M798" s="72"/>
      <c r="N798" s="72"/>
    </row>
    <row r="799" spans="13:14" ht="15.75" customHeight="1" x14ac:dyDescent="0.25">
      <c r="M799" s="72"/>
      <c r="N799" s="72"/>
    </row>
    <row r="800" spans="13:14" ht="15.75" customHeight="1" x14ac:dyDescent="0.25">
      <c r="M800" s="72"/>
      <c r="N800" s="72"/>
    </row>
    <row r="801" spans="13:14" ht="15.75" customHeight="1" x14ac:dyDescent="0.25">
      <c r="M801" s="72"/>
      <c r="N801" s="72"/>
    </row>
    <row r="802" spans="13:14" ht="15.75" customHeight="1" x14ac:dyDescent="0.25">
      <c r="M802" s="72"/>
      <c r="N802" s="72"/>
    </row>
    <row r="803" spans="13:14" ht="15.75" customHeight="1" x14ac:dyDescent="0.25">
      <c r="M803" s="72"/>
      <c r="N803" s="72"/>
    </row>
    <row r="804" spans="13:14" ht="15.75" customHeight="1" x14ac:dyDescent="0.25">
      <c r="M804" s="72"/>
      <c r="N804" s="72"/>
    </row>
    <row r="805" spans="13:14" ht="15.75" customHeight="1" x14ac:dyDescent="0.25">
      <c r="M805" s="72"/>
      <c r="N805" s="72"/>
    </row>
    <row r="806" spans="13:14" ht="15.75" customHeight="1" x14ac:dyDescent="0.25">
      <c r="M806" s="72"/>
      <c r="N806" s="72"/>
    </row>
    <row r="807" spans="13:14" ht="15.75" customHeight="1" x14ac:dyDescent="0.25">
      <c r="M807" s="72"/>
      <c r="N807" s="72"/>
    </row>
    <row r="808" spans="13:14" ht="15.75" customHeight="1" x14ac:dyDescent="0.25">
      <c r="M808" s="72"/>
      <c r="N808" s="72"/>
    </row>
    <row r="809" spans="13:14" ht="15.75" customHeight="1" x14ac:dyDescent="0.25">
      <c r="M809" s="72"/>
      <c r="N809" s="72"/>
    </row>
    <row r="810" spans="13:14" ht="15.75" customHeight="1" x14ac:dyDescent="0.25">
      <c r="M810" s="72"/>
      <c r="N810" s="72"/>
    </row>
    <row r="811" spans="13:14" ht="15.75" customHeight="1" x14ac:dyDescent="0.25">
      <c r="M811" s="72"/>
      <c r="N811" s="72"/>
    </row>
    <row r="812" spans="13:14" ht="15.75" customHeight="1" x14ac:dyDescent="0.25">
      <c r="M812" s="72"/>
      <c r="N812" s="72"/>
    </row>
    <row r="813" spans="13:14" ht="15.75" customHeight="1" x14ac:dyDescent="0.25">
      <c r="M813" s="72"/>
      <c r="N813" s="72"/>
    </row>
    <row r="814" spans="13:14" ht="15.75" customHeight="1" x14ac:dyDescent="0.25">
      <c r="M814" s="72"/>
      <c r="N814" s="72"/>
    </row>
    <row r="815" spans="13:14" ht="15.75" customHeight="1" x14ac:dyDescent="0.25">
      <c r="M815" s="72"/>
      <c r="N815" s="72"/>
    </row>
    <row r="816" spans="13:14" ht="15.75" customHeight="1" x14ac:dyDescent="0.25">
      <c r="M816" s="72"/>
      <c r="N816" s="72"/>
    </row>
    <row r="817" spans="13:14" ht="15.75" customHeight="1" x14ac:dyDescent="0.25">
      <c r="M817" s="72"/>
      <c r="N817" s="72"/>
    </row>
    <row r="818" spans="13:14" ht="15.75" customHeight="1" x14ac:dyDescent="0.25">
      <c r="M818" s="72"/>
      <c r="N818" s="72"/>
    </row>
    <row r="819" spans="13:14" ht="15.75" customHeight="1" x14ac:dyDescent="0.25">
      <c r="M819" s="72"/>
      <c r="N819" s="72"/>
    </row>
    <row r="820" spans="13:14" ht="15.75" customHeight="1" x14ac:dyDescent="0.25">
      <c r="M820" s="72"/>
      <c r="N820" s="72"/>
    </row>
    <row r="821" spans="13:14" ht="15.75" customHeight="1" x14ac:dyDescent="0.25">
      <c r="M821" s="72"/>
      <c r="N821" s="72"/>
    </row>
    <row r="822" spans="13:14" ht="15.75" customHeight="1" x14ac:dyDescent="0.25">
      <c r="M822" s="72"/>
      <c r="N822" s="72"/>
    </row>
    <row r="823" spans="13:14" ht="15.75" customHeight="1" x14ac:dyDescent="0.25">
      <c r="M823" s="72"/>
      <c r="N823" s="72"/>
    </row>
    <row r="824" spans="13:14" ht="15.75" customHeight="1" x14ac:dyDescent="0.25">
      <c r="M824" s="72"/>
      <c r="N824" s="72"/>
    </row>
    <row r="825" spans="13:14" ht="15.75" customHeight="1" x14ac:dyDescent="0.25">
      <c r="M825" s="72"/>
      <c r="N825" s="72"/>
    </row>
    <row r="826" spans="13:14" ht="15.75" customHeight="1" x14ac:dyDescent="0.25">
      <c r="M826" s="72"/>
      <c r="N826" s="72"/>
    </row>
    <row r="827" spans="13:14" ht="15.75" customHeight="1" x14ac:dyDescent="0.25">
      <c r="M827" s="72"/>
      <c r="N827" s="72"/>
    </row>
    <row r="828" spans="13:14" ht="15.75" customHeight="1" x14ac:dyDescent="0.25">
      <c r="M828" s="72"/>
      <c r="N828" s="72"/>
    </row>
    <row r="829" spans="13:14" ht="15.75" customHeight="1" x14ac:dyDescent="0.25">
      <c r="M829" s="72"/>
      <c r="N829" s="72"/>
    </row>
    <row r="830" spans="13:14" ht="15.75" customHeight="1" x14ac:dyDescent="0.25">
      <c r="M830" s="72"/>
      <c r="N830" s="72"/>
    </row>
    <row r="831" spans="13:14" ht="15.75" customHeight="1" x14ac:dyDescent="0.25">
      <c r="M831" s="72"/>
      <c r="N831" s="72"/>
    </row>
    <row r="832" spans="13:14" ht="15.75" customHeight="1" x14ac:dyDescent="0.25">
      <c r="M832" s="72"/>
      <c r="N832" s="72"/>
    </row>
    <row r="833" spans="13:14" ht="15.75" customHeight="1" x14ac:dyDescent="0.25">
      <c r="M833" s="72"/>
      <c r="N833" s="72"/>
    </row>
    <row r="834" spans="13:14" ht="15.75" customHeight="1" x14ac:dyDescent="0.25">
      <c r="M834" s="72"/>
      <c r="N834" s="72"/>
    </row>
    <row r="835" spans="13:14" ht="15.75" customHeight="1" x14ac:dyDescent="0.25">
      <c r="M835" s="72"/>
      <c r="N835" s="72"/>
    </row>
    <row r="836" spans="13:14" ht="15.75" customHeight="1" x14ac:dyDescent="0.25">
      <c r="M836" s="72"/>
      <c r="N836" s="72"/>
    </row>
    <row r="837" spans="13:14" ht="15.75" customHeight="1" x14ac:dyDescent="0.25">
      <c r="M837" s="72"/>
      <c r="N837" s="72"/>
    </row>
    <row r="838" spans="13:14" ht="15.75" customHeight="1" x14ac:dyDescent="0.25">
      <c r="M838" s="72"/>
      <c r="N838" s="72"/>
    </row>
    <row r="839" spans="13:14" ht="15.75" customHeight="1" x14ac:dyDescent="0.25">
      <c r="M839" s="72"/>
      <c r="N839" s="72"/>
    </row>
    <row r="840" spans="13:14" ht="15.75" customHeight="1" x14ac:dyDescent="0.25">
      <c r="M840" s="72"/>
      <c r="N840" s="72"/>
    </row>
    <row r="841" spans="13:14" ht="15.75" customHeight="1" x14ac:dyDescent="0.25">
      <c r="M841" s="72"/>
      <c r="N841" s="72"/>
    </row>
    <row r="842" spans="13:14" ht="15.75" customHeight="1" x14ac:dyDescent="0.25">
      <c r="M842" s="72"/>
      <c r="N842" s="72"/>
    </row>
    <row r="843" spans="13:14" ht="15.75" customHeight="1" x14ac:dyDescent="0.25">
      <c r="M843" s="72"/>
      <c r="N843" s="72"/>
    </row>
    <row r="844" spans="13:14" ht="15.75" customHeight="1" x14ac:dyDescent="0.25">
      <c r="M844" s="72"/>
      <c r="N844" s="72"/>
    </row>
    <row r="845" spans="13:14" ht="15.75" customHeight="1" x14ac:dyDescent="0.25">
      <c r="M845" s="72"/>
      <c r="N845" s="72"/>
    </row>
    <row r="846" spans="13:14" ht="15.75" customHeight="1" x14ac:dyDescent="0.25">
      <c r="M846" s="72"/>
      <c r="N846" s="72"/>
    </row>
    <row r="847" spans="13:14" ht="15.75" customHeight="1" x14ac:dyDescent="0.25">
      <c r="M847" s="72"/>
      <c r="N847" s="72"/>
    </row>
    <row r="848" spans="13:14" ht="15.75" customHeight="1" x14ac:dyDescent="0.25">
      <c r="M848" s="72"/>
      <c r="N848" s="72"/>
    </row>
    <row r="849" spans="13:14" ht="15.75" customHeight="1" x14ac:dyDescent="0.25">
      <c r="M849" s="72"/>
      <c r="N849" s="72"/>
    </row>
    <row r="850" spans="13:14" ht="15.75" customHeight="1" x14ac:dyDescent="0.25">
      <c r="M850" s="72"/>
      <c r="N850" s="72"/>
    </row>
    <row r="851" spans="13:14" ht="15.75" customHeight="1" x14ac:dyDescent="0.25">
      <c r="M851" s="72"/>
      <c r="N851" s="72"/>
    </row>
    <row r="852" spans="13:14" ht="15.75" customHeight="1" x14ac:dyDescent="0.25">
      <c r="M852" s="72"/>
      <c r="N852" s="72"/>
    </row>
    <row r="853" spans="13:14" ht="15.75" customHeight="1" x14ac:dyDescent="0.25">
      <c r="M853" s="72"/>
      <c r="N853" s="72"/>
    </row>
    <row r="854" spans="13:14" ht="15.75" customHeight="1" x14ac:dyDescent="0.25">
      <c r="M854" s="72"/>
      <c r="N854" s="72"/>
    </row>
    <row r="855" spans="13:14" ht="15.75" customHeight="1" x14ac:dyDescent="0.25">
      <c r="M855" s="72"/>
      <c r="N855" s="72"/>
    </row>
    <row r="856" spans="13:14" ht="15.75" customHeight="1" x14ac:dyDescent="0.25">
      <c r="M856" s="72"/>
      <c r="N856" s="72"/>
    </row>
    <row r="857" spans="13:14" ht="15.75" customHeight="1" x14ac:dyDescent="0.25">
      <c r="M857" s="72"/>
      <c r="N857" s="72"/>
    </row>
    <row r="858" spans="13:14" ht="15.75" customHeight="1" x14ac:dyDescent="0.25">
      <c r="M858" s="72"/>
      <c r="N858" s="72"/>
    </row>
    <row r="859" spans="13:14" ht="15.75" customHeight="1" x14ac:dyDescent="0.25">
      <c r="M859" s="72"/>
      <c r="N859" s="72"/>
    </row>
    <row r="860" spans="13:14" ht="15.75" customHeight="1" x14ac:dyDescent="0.25">
      <c r="M860" s="72"/>
      <c r="N860" s="72"/>
    </row>
    <row r="861" spans="13:14" ht="15.75" customHeight="1" x14ac:dyDescent="0.25">
      <c r="M861" s="72"/>
      <c r="N861" s="72"/>
    </row>
    <row r="862" spans="13:14" ht="15.75" customHeight="1" x14ac:dyDescent="0.25">
      <c r="M862" s="72"/>
      <c r="N862" s="72"/>
    </row>
    <row r="863" spans="13:14" ht="15.75" customHeight="1" x14ac:dyDescent="0.25">
      <c r="M863" s="72"/>
      <c r="N863" s="72"/>
    </row>
    <row r="864" spans="13:14" ht="15.75" customHeight="1" x14ac:dyDescent="0.25">
      <c r="M864" s="72"/>
      <c r="N864" s="72"/>
    </row>
    <row r="865" spans="13:14" ht="15.75" customHeight="1" x14ac:dyDescent="0.25">
      <c r="M865" s="72"/>
      <c r="N865" s="72"/>
    </row>
    <row r="866" spans="13:14" ht="15.75" customHeight="1" x14ac:dyDescent="0.25">
      <c r="M866" s="72"/>
      <c r="N866" s="72"/>
    </row>
    <row r="867" spans="13:14" ht="15.75" customHeight="1" x14ac:dyDescent="0.25">
      <c r="M867" s="72"/>
      <c r="N867" s="72"/>
    </row>
    <row r="868" spans="13:14" ht="15.75" customHeight="1" x14ac:dyDescent="0.25">
      <c r="M868" s="72"/>
      <c r="N868" s="72"/>
    </row>
    <row r="869" spans="13:14" ht="15.75" customHeight="1" x14ac:dyDescent="0.25">
      <c r="M869" s="72"/>
      <c r="N869" s="72"/>
    </row>
    <row r="870" spans="13:14" ht="15.75" customHeight="1" x14ac:dyDescent="0.25">
      <c r="M870" s="72"/>
      <c r="N870" s="72"/>
    </row>
    <row r="871" spans="13:14" ht="15.75" customHeight="1" x14ac:dyDescent="0.25">
      <c r="M871" s="72"/>
      <c r="N871" s="72"/>
    </row>
    <row r="872" spans="13:14" ht="15.75" customHeight="1" x14ac:dyDescent="0.25">
      <c r="M872" s="72"/>
      <c r="N872" s="72"/>
    </row>
    <row r="873" spans="13:14" ht="15.75" customHeight="1" x14ac:dyDescent="0.25">
      <c r="M873" s="72"/>
      <c r="N873" s="72"/>
    </row>
    <row r="874" spans="13:14" ht="15.75" customHeight="1" x14ac:dyDescent="0.25">
      <c r="M874" s="72"/>
      <c r="N874" s="72"/>
    </row>
    <row r="875" spans="13:14" ht="15.75" customHeight="1" x14ac:dyDescent="0.25">
      <c r="M875" s="72"/>
      <c r="N875" s="72"/>
    </row>
    <row r="876" spans="13:14" ht="15.75" customHeight="1" x14ac:dyDescent="0.25">
      <c r="M876" s="72"/>
      <c r="N876" s="72"/>
    </row>
    <row r="877" spans="13:14" ht="15.75" customHeight="1" x14ac:dyDescent="0.25">
      <c r="M877" s="72"/>
      <c r="N877" s="72"/>
    </row>
    <row r="878" spans="13:14" ht="15.75" customHeight="1" x14ac:dyDescent="0.25">
      <c r="M878" s="72"/>
      <c r="N878" s="72"/>
    </row>
    <row r="879" spans="13:14" ht="15.75" customHeight="1" x14ac:dyDescent="0.25">
      <c r="M879" s="72"/>
      <c r="N879" s="72"/>
    </row>
    <row r="880" spans="13:14" ht="15.75" customHeight="1" x14ac:dyDescent="0.25">
      <c r="M880" s="72"/>
      <c r="N880" s="72"/>
    </row>
    <row r="881" spans="13:14" ht="15.75" customHeight="1" x14ac:dyDescent="0.25">
      <c r="M881" s="72"/>
      <c r="N881" s="72"/>
    </row>
    <row r="882" spans="13:14" ht="15.75" customHeight="1" x14ac:dyDescent="0.25">
      <c r="M882" s="72"/>
      <c r="N882" s="72"/>
    </row>
    <row r="883" spans="13:14" ht="15.75" customHeight="1" x14ac:dyDescent="0.25">
      <c r="M883" s="72"/>
      <c r="N883" s="72"/>
    </row>
    <row r="884" spans="13:14" ht="15.75" customHeight="1" x14ac:dyDescent="0.25">
      <c r="M884" s="72"/>
      <c r="N884" s="72"/>
    </row>
    <row r="885" spans="13:14" ht="15.75" customHeight="1" x14ac:dyDescent="0.25">
      <c r="M885" s="72"/>
      <c r="N885" s="72"/>
    </row>
    <row r="886" spans="13:14" ht="15.75" customHeight="1" x14ac:dyDescent="0.25">
      <c r="M886" s="72"/>
      <c r="N886" s="72"/>
    </row>
    <row r="887" spans="13:14" ht="15.75" customHeight="1" x14ac:dyDescent="0.25">
      <c r="M887" s="72"/>
      <c r="N887" s="72"/>
    </row>
    <row r="888" spans="13:14" ht="15.75" customHeight="1" x14ac:dyDescent="0.25">
      <c r="M888" s="72"/>
      <c r="N888" s="72"/>
    </row>
    <row r="889" spans="13:14" ht="15.75" customHeight="1" x14ac:dyDescent="0.25">
      <c r="M889" s="72"/>
      <c r="N889" s="72"/>
    </row>
    <row r="890" spans="13:14" ht="15.75" customHeight="1" x14ac:dyDescent="0.25">
      <c r="M890" s="72"/>
      <c r="N890" s="72"/>
    </row>
    <row r="891" spans="13:14" ht="15.75" customHeight="1" x14ac:dyDescent="0.25">
      <c r="M891" s="72"/>
      <c r="N891" s="72"/>
    </row>
    <row r="892" spans="13:14" ht="15.75" customHeight="1" x14ac:dyDescent="0.25">
      <c r="M892" s="72"/>
      <c r="N892" s="72"/>
    </row>
    <row r="893" spans="13:14" ht="15.75" customHeight="1" x14ac:dyDescent="0.25">
      <c r="M893" s="72"/>
      <c r="N893" s="72"/>
    </row>
    <row r="894" spans="13:14" ht="15.75" customHeight="1" x14ac:dyDescent="0.25">
      <c r="M894" s="72"/>
      <c r="N894" s="72"/>
    </row>
    <row r="895" spans="13:14" ht="15.75" customHeight="1" x14ac:dyDescent="0.25">
      <c r="M895" s="72"/>
      <c r="N895" s="72"/>
    </row>
    <row r="896" spans="13:14" ht="15.75" customHeight="1" x14ac:dyDescent="0.25">
      <c r="M896" s="72"/>
      <c r="N896" s="72"/>
    </row>
    <row r="897" spans="13:14" ht="15.75" customHeight="1" x14ac:dyDescent="0.25">
      <c r="M897" s="72"/>
      <c r="N897" s="72"/>
    </row>
    <row r="898" spans="13:14" ht="15.75" customHeight="1" x14ac:dyDescent="0.25">
      <c r="M898" s="72"/>
      <c r="N898" s="72"/>
    </row>
    <row r="899" spans="13:14" ht="15.75" customHeight="1" x14ac:dyDescent="0.25">
      <c r="M899" s="72"/>
      <c r="N899" s="72"/>
    </row>
    <row r="900" spans="13:14" ht="15.75" customHeight="1" x14ac:dyDescent="0.25">
      <c r="M900" s="72"/>
      <c r="N900" s="72"/>
    </row>
    <row r="901" spans="13:14" ht="15.75" customHeight="1" x14ac:dyDescent="0.25">
      <c r="M901" s="72"/>
      <c r="N901" s="72"/>
    </row>
    <row r="902" spans="13:14" ht="15.75" customHeight="1" x14ac:dyDescent="0.25">
      <c r="M902" s="72"/>
      <c r="N902" s="72"/>
    </row>
    <row r="903" spans="13:14" ht="15.75" customHeight="1" x14ac:dyDescent="0.25">
      <c r="M903" s="72"/>
      <c r="N903" s="72"/>
    </row>
    <row r="904" spans="13:14" ht="15.75" customHeight="1" x14ac:dyDescent="0.25">
      <c r="M904" s="72"/>
      <c r="N904" s="72"/>
    </row>
    <row r="905" spans="13:14" ht="15.75" customHeight="1" x14ac:dyDescent="0.25">
      <c r="M905" s="72"/>
      <c r="N905" s="72"/>
    </row>
    <row r="906" spans="13:14" ht="15.75" customHeight="1" x14ac:dyDescent="0.25">
      <c r="M906" s="72"/>
      <c r="N906" s="72"/>
    </row>
    <row r="907" spans="13:14" ht="15.75" customHeight="1" x14ac:dyDescent="0.25">
      <c r="M907" s="72"/>
      <c r="N907" s="72"/>
    </row>
    <row r="908" spans="13:14" ht="15.75" customHeight="1" x14ac:dyDescent="0.25">
      <c r="M908" s="72"/>
      <c r="N908" s="72"/>
    </row>
    <row r="909" spans="13:14" ht="15.75" customHeight="1" x14ac:dyDescent="0.25">
      <c r="M909" s="72"/>
      <c r="N909" s="72"/>
    </row>
    <row r="910" spans="13:14" ht="15.75" customHeight="1" x14ac:dyDescent="0.25">
      <c r="M910" s="72"/>
      <c r="N910" s="72"/>
    </row>
    <row r="911" spans="13:14" ht="15.75" customHeight="1" x14ac:dyDescent="0.25">
      <c r="M911" s="72"/>
      <c r="N911" s="72"/>
    </row>
    <row r="912" spans="13:14" ht="15.75" customHeight="1" x14ac:dyDescent="0.25">
      <c r="M912" s="72"/>
      <c r="N912" s="72"/>
    </row>
    <row r="913" spans="13:14" ht="15.75" customHeight="1" x14ac:dyDescent="0.25">
      <c r="M913" s="72"/>
      <c r="N913" s="72"/>
    </row>
    <row r="914" spans="13:14" ht="15.75" customHeight="1" x14ac:dyDescent="0.25">
      <c r="M914" s="72"/>
      <c r="N914" s="72"/>
    </row>
    <row r="915" spans="13:14" ht="15.75" customHeight="1" x14ac:dyDescent="0.25">
      <c r="M915" s="72"/>
      <c r="N915" s="72"/>
    </row>
    <row r="916" spans="13:14" ht="15.75" customHeight="1" x14ac:dyDescent="0.25">
      <c r="M916" s="72"/>
      <c r="N916" s="72"/>
    </row>
    <row r="917" spans="13:14" ht="15.75" customHeight="1" x14ac:dyDescent="0.25">
      <c r="M917" s="72"/>
      <c r="N917" s="72"/>
    </row>
    <row r="918" spans="13:14" ht="15.75" customHeight="1" x14ac:dyDescent="0.25">
      <c r="M918" s="72"/>
      <c r="N918" s="72"/>
    </row>
    <row r="919" spans="13:14" ht="15.75" customHeight="1" x14ac:dyDescent="0.25">
      <c r="M919" s="72"/>
      <c r="N919" s="72"/>
    </row>
    <row r="920" spans="13:14" ht="15.75" customHeight="1" x14ac:dyDescent="0.25">
      <c r="M920" s="72"/>
      <c r="N920" s="72"/>
    </row>
    <row r="921" spans="13:14" ht="15.75" customHeight="1" x14ac:dyDescent="0.25">
      <c r="M921" s="72"/>
      <c r="N921" s="72"/>
    </row>
    <row r="922" spans="13:14" ht="15.75" customHeight="1" x14ac:dyDescent="0.25">
      <c r="M922" s="72"/>
      <c r="N922" s="72"/>
    </row>
    <row r="923" spans="13:14" ht="15.75" customHeight="1" x14ac:dyDescent="0.25">
      <c r="M923" s="72"/>
      <c r="N923" s="72"/>
    </row>
    <row r="924" spans="13:14" ht="15.75" customHeight="1" x14ac:dyDescent="0.25">
      <c r="M924" s="72"/>
      <c r="N924" s="72"/>
    </row>
    <row r="925" spans="13:14" ht="15.75" customHeight="1" x14ac:dyDescent="0.25">
      <c r="M925" s="72"/>
      <c r="N925" s="72"/>
    </row>
    <row r="926" spans="13:14" ht="15.75" customHeight="1" x14ac:dyDescent="0.25">
      <c r="M926" s="72"/>
      <c r="N926" s="72"/>
    </row>
    <row r="927" spans="13:14" ht="15.75" customHeight="1" x14ac:dyDescent="0.25">
      <c r="M927" s="72"/>
      <c r="N927" s="72"/>
    </row>
    <row r="928" spans="13:14" ht="15.75" customHeight="1" x14ac:dyDescent="0.25">
      <c r="M928" s="72"/>
      <c r="N928" s="72"/>
    </row>
    <row r="929" spans="13:14" ht="15.75" customHeight="1" x14ac:dyDescent="0.25">
      <c r="M929" s="72"/>
      <c r="N929" s="72"/>
    </row>
    <row r="930" spans="13:14" ht="15.75" customHeight="1" x14ac:dyDescent="0.25">
      <c r="M930" s="72"/>
      <c r="N930" s="72"/>
    </row>
    <row r="931" spans="13:14" ht="15.75" customHeight="1" x14ac:dyDescent="0.25">
      <c r="M931" s="72"/>
      <c r="N931" s="72"/>
    </row>
    <row r="932" spans="13:14" ht="15.75" customHeight="1" x14ac:dyDescent="0.25">
      <c r="M932" s="72"/>
      <c r="N932" s="72"/>
    </row>
    <row r="933" spans="13:14" ht="15.75" customHeight="1" x14ac:dyDescent="0.25">
      <c r="M933" s="72"/>
      <c r="N933" s="72"/>
    </row>
    <row r="934" spans="13:14" ht="15.75" customHeight="1" x14ac:dyDescent="0.25">
      <c r="M934" s="72"/>
      <c r="N934" s="72"/>
    </row>
    <row r="935" spans="13:14" ht="15.75" customHeight="1" x14ac:dyDescent="0.25">
      <c r="M935" s="72"/>
      <c r="N935" s="72"/>
    </row>
    <row r="936" spans="13:14" ht="15.75" customHeight="1" x14ac:dyDescent="0.25">
      <c r="M936" s="72"/>
      <c r="N936" s="72"/>
    </row>
    <row r="937" spans="13:14" ht="15.75" customHeight="1" x14ac:dyDescent="0.25">
      <c r="M937" s="72"/>
      <c r="N937" s="72"/>
    </row>
    <row r="938" spans="13:14" ht="15.75" customHeight="1" x14ac:dyDescent="0.25">
      <c r="M938" s="72"/>
      <c r="N938" s="72"/>
    </row>
    <row r="939" spans="13:14" ht="15.75" customHeight="1" x14ac:dyDescent="0.25">
      <c r="M939" s="72"/>
      <c r="N939" s="72"/>
    </row>
    <row r="940" spans="13:14" ht="15.75" customHeight="1" x14ac:dyDescent="0.25">
      <c r="M940" s="72"/>
      <c r="N940" s="72"/>
    </row>
    <row r="941" spans="13:14" ht="15.75" customHeight="1" x14ac:dyDescent="0.25">
      <c r="M941" s="72"/>
      <c r="N941" s="72"/>
    </row>
    <row r="942" spans="13:14" ht="15.75" customHeight="1" x14ac:dyDescent="0.25">
      <c r="M942" s="72"/>
      <c r="N942" s="72"/>
    </row>
    <row r="943" spans="13:14" ht="15.75" customHeight="1" x14ac:dyDescent="0.25">
      <c r="M943" s="72"/>
      <c r="N943" s="72"/>
    </row>
    <row r="944" spans="13:14" ht="15.75" customHeight="1" x14ac:dyDescent="0.25">
      <c r="M944" s="72"/>
      <c r="N944" s="72"/>
    </row>
    <row r="945" spans="13:14" ht="15.75" customHeight="1" x14ac:dyDescent="0.25">
      <c r="M945" s="72"/>
      <c r="N945" s="72"/>
    </row>
    <row r="946" spans="13:14" ht="15.75" customHeight="1" x14ac:dyDescent="0.25">
      <c r="M946" s="72"/>
      <c r="N946" s="72"/>
    </row>
    <row r="947" spans="13:14" ht="15.75" customHeight="1" x14ac:dyDescent="0.25">
      <c r="M947" s="72"/>
      <c r="N947" s="72"/>
    </row>
    <row r="948" spans="13:14" ht="15.75" customHeight="1" x14ac:dyDescent="0.25">
      <c r="M948" s="72"/>
      <c r="N948" s="72"/>
    </row>
    <row r="949" spans="13:14" ht="15.75" customHeight="1" x14ac:dyDescent="0.25">
      <c r="M949" s="72"/>
      <c r="N949" s="72"/>
    </row>
    <row r="950" spans="13:14" ht="15.75" customHeight="1" x14ac:dyDescent="0.25">
      <c r="M950" s="72"/>
      <c r="N950" s="72"/>
    </row>
    <row r="951" spans="13:14" ht="15.75" customHeight="1" x14ac:dyDescent="0.25">
      <c r="M951" s="72"/>
      <c r="N951" s="72"/>
    </row>
    <row r="952" spans="13:14" ht="15.75" customHeight="1" x14ac:dyDescent="0.25">
      <c r="M952" s="72"/>
      <c r="N952" s="72"/>
    </row>
    <row r="953" spans="13:14" ht="15.75" customHeight="1" x14ac:dyDescent="0.25">
      <c r="M953" s="72"/>
      <c r="N953" s="72"/>
    </row>
    <row r="954" spans="13:14" ht="15.75" customHeight="1" x14ac:dyDescent="0.25">
      <c r="M954" s="72"/>
      <c r="N954" s="72"/>
    </row>
    <row r="955" spans="13:14" ht="15.75" customHeight="1" x14ac:dyDescent="0.25">
      <c r="M955" s="72"/>
      <c r="N955" s="72"/>
    </row>
    <row r="956" spans="13:14" ht="15.75" customHeight="1" x14ac:dyDescent="0.25">
      <c r="M956" s="72"/>
      <c r="N956" s="72"/>
    </row>
    <row r="957" spans="13:14" ht="15.75" customHeight="1" x14ac:dyDescent="0.25">
      <c r="M957" s="72"/>
      <c r="N957" s="72"/>
    </row>
    <row r="958" spans="13:14" ht="15.75" customHeight="1" x14ac:dyDescent="0.25">
      <c r="M958" s="72"/>
      <c r="N958" s="72"/>
    </row>
    <row r="959" spans="13:14" ht="15.75" customHeight="1" x14ac:dyDescent="0.25">
      <c r="M959" s="72"/>
      <c r="N959" s="72"/>
    </row>
    <row r="960" spans="13:14" ht="15.75" customHeight="1" x14ac:dyDescent="0.25">
      <c r="M960" s="72"/>
      <c r="N960" s="72"/>
    </row>
    <row r="961" spans="13:14" ht="15.75" customHeight="1" x14ac:dyDescent="0.25">
      <c r="M961" s="72"/>
      <c r="N961" s="72"/>
    </row>
    <row r="962" spans="13:14" ht="15.75" customHeight="1" x14ac:dyDescent="0.25">
      <c r="M962" s="72"/>
      <c r="N962" s="72"/>
    </row>
    <row r="963" spans="13:14" ht="15.75" customHeight="1" x14ac:dyDescent="0.25">
      <c r="M963" s="72"/>
      <c r="N963" s="72"/>
    </row>
    <row r="964" spans="13:14" ht="15.75" customHeight="1" x14ac:dyDescent="0.25">
      <c r="M964" s="72"/>
      <c r="N964" s="72"/>
    </row>
    <row r="965" spans="13:14" ht="15.75" customHeight="1" x14ac:dyDescent="0.25">
      <c r="M965" s="72"/>
      <c r="N965" s="72"/>
    </row>
    <row r="966" spans="13:14" ht="15.75" customHeight="1" x14ac:dyDescent="0.25">
      <c r="M966" s="72"/>
      <c r="N966" s="72"/>
    </row>
    <row r="967" spans="13:14" ht="15.75" customHeight="1" x14ac:dyDescent="0.25">
      <c r="M967" s="72"/>
      <c r="N967" s="72"/>
    </row>
    <row r="968" spans="13:14" ht="15.75" customHeight="1" x14ac:dyDescent="0.25">
      <c r="M968" s="72"/>
      <c r="N968" s="72"/>
    </row>
    <row r="969" spans="13:14" ht="15.75" customHeight="1" x14ac:dyDescent="0.25">
      <c r="M969" s="72"/>
      <c r="N969" s="72"/>
    </row>
    <row r="970" spans="13:14" ht="15.75" customHeight="1" x14ac:dyDescent="0.25">
      <c r="M970" s="72"/>
      <c r="N970" s="72"/>
    </row>
    <row r="971" spans="13:14" ht="15.75" customHeight="1" x14ac:dyDescent="0.25">
      <c r="M971" s="72"/>
      <c r="N971" s="72"/>
    </row>
    <row r="972" spans="13:14" ht="15.75" customHeight="1" x14ac:dyDescent="0.25">
      <c r="M972" s="72"/>
      <c r="N972" s="72"/>
    </row>
    <row r="973" spans="13:14" ht="15.75" customHeight="1" x14ac:dyDescent="0.25">
      <c r="M973" s="72"/>
      <c r="N973" s="72"/>
    </row>
    <row r="974" spans="13:14" ht="15.75" customHeight="1" x14ac:dyDescent="0.25">
      <c r="M974" s="72"/>
      <c r="N974" s="72"/>
    </row>
    <row r="975" spans="13:14" ht="15.75" customHeight="1" x14ac:dyDescent="0.25">
      <c r="M975" s="72"/>
      <c r="N975" s="72"/>
    </row>
    <row r="976" spans="13:14" ht="15.75" customHeight="1" x14ac:dyDescent="0.25">
      <c r="M976" s="72"/>
      <c r="N976" s="72"/>
    </row>
    <row r="977" spans="13:14" ht="15.75" customHeight="1" x14ac:dyDescent="0.25">
      <c r="M977" s="72"/>
      <c r="N977" s="72"/>
    </row>
    <row r="978" spans="13:14" ht="15.75" customHeight="1" x14ac:dyDescent="0.25">
      <c r="M978" s="72"/>
      <c r="N978" s="72"/>
    </row>
    <row r="979" spans="13:14" ht="15.75" customHeight="1" x14ac:dyDescent="0.25">
      <c r="M979" s="72"/>
      <c r="N979" s="72"/>
    </row>
    <row r="980" spans="13:14" ht="15.75" customHeight="1" x14ac:dyDescent="0.25">
      <c r="M980" s="72"/>
      <c r="N980" s="72"/>
    </row>
    <row r="981" spans="13:14" ht="15.75" customHeight="1" x14ac:dyDescent="0.25">
      <c r="M981" s="72"/>
      <c r="N981" s="72"/>
    </row>
    <row r="982" spans="13:14" ht="15.75" customHeight="1" x14ac:dyDescent="0.25">
      <c r="M982" s="72"/>
      <c r="N982" s="72"/>
    </row>
    <row r="983" spans="13:14" ht="15.75" customHeight="1" x14ac:dyDescent="0.25">
      <c r="M983" s="72"/>
      <c r="N983" s="72"/>
    </row>
    <row r="984" spans="13:14" ht="15.75" customHeight="1" x14ac:dyDescent="0.25">
      <c r="M984" s="72"/>
      <c r="N984" s="72"/>
    </row>
    <row r="985" spans="13:14" ht="15.75" customHeight="1" x14ac:dyDescent="0.25">
      <c r="M985" s="72"/>
      <c r="N985" s="72"/>
    </row>
    <row r="986" spans="13:14" ht="15.75" customHeight="1" x14ac:dyDescent="0.25">
      <c r="M986" s="72"/>
      <c r="N986" s="72"/>
    </row>
    <row r="987" spans="13:14" ht="15.75" customHeight="1" x14ac:dyDescent="0.25">
      <c r="M987" s="72"/>
      <c r="N987" s="72"/>
    </row>
    <row r="988" spans="13:14" ht="15.75" customHeight="1" x14ac:dyDescent="0.25">
      <c r="M988" s="72"/>
      <c r="N988" s="72"/>
    </row>
    <row r="989" spans="13:14" ht="15.75" customHeight="1" x14ac:dyDescent="0.25">
      <c r="M989" s="72"/>
      <c r="N989" s="72"/>
    </row>
    <row r="990" spans="13:14" ht="15.75" customHeight="1" x14ac:dyDescent="0.25">
      <c r="M990" s="72"/>
      <c r="N990" s="72"/>
    </row>
    <row r="991" spans="13:14" ht="15.75" customHeight="1" x14ac:dyDescent="0.25">
      <c r="M991" s="72"/>
      <c r="N991" s="72"/>
    </row>
    <row r="992" spans="13:14" ht="15.75" customHeight="1" x14ac:dyDescent="0.25">
      <c r="M992" s="72"/>
      <c r="N992" s="72"/>
    </row>
    <row r="993" spans="13:14" ht="15.75" customHeight="1" x14ac:dyDescent="0.25">
      <c r="M993" s="72"/>
      <c r="N993" s="72"/>
    </row>
    <row r="994" spans="13:14" ht="15.75" customHeight="1" x14ac:dyDescent="0.25">
      <c r="M994" s="72"/>
      <c r="N994" s="72"/>
    </row>
    <row r="995" spans="13:14" ht="15.75" customHeight="1" x14ac:dyDescent="0.25">
      <c r="M995" s="72"/>
      <c r="N995" s="72"/>
    </row>
    <row r="996" spans="13:14" ht="15.75" customHeight="1" x14ac:dyDescent="0.25">
      <c r="M996" s="72"/>
      <c r="N996" s="72"/>
    </row>
    <row r="997" spans="13:14" ht="15.75" customHeight="1" x14ac:dyDescent="0.25">
      <c r="M997" s="72"/>
      <c r="N997" s="72"/>
    </row>
    <row r="998" spans="13:14" ht="15.75" customHeight="1" x14ac:dyDescent="0.25">
      <c r="M998" s="72"/>
      <c r="N998" s="72"/>
    </row>
    <row r="999" spans="13:14" ht="15.75" customHeight="1" x14ac:dyDescent="0.25">
      <c r="M999" s="72"/>
      <c r="N999" s="72"/>
    </row>
    <row r="1000" spans="13:14" ht="15.75" customHeight="1" x14ac:dyDescent="0.25">
      <c r="M1000" s="72"/>
      <c r="N1000" s="72"/>
    </row>
  </sheetData>
  <mergeCells count="26">
    <mergeCell ref="T7:U7"/>
    <mergeCell ref="W7:X7"/>
    <mergeCell ref="Z7:Z8"/>
    <mergeCell ref="AA7:AB7"/>
    <mergeCell ref="D5:E5"/>
    <mergeCell ref="D7:D8"/>
    <mergeCell ref="E7:E8"/>
    <mergeCell ref="G7:I7"/>
    <mergeCell ref="K7:M7"/>
    <mergeCell ref="O7:Q7"/>
    <mergeCell ref="S7:S8"/>
    <mergeCell ref="D282:G282"/>
    <mergeCell ref="D325:E325"/>
    <mergeCell ref="D4:E4"/>
    <mergeCell ref="G4:I4"/>
    <mergeCell ref="K4:M4"/>
    <mergeCell ref="H113:I113"/>
    <mergeCell ref="K113:L113"/>
    <mergeCell ref="H114:I114"/>
    <mergeCell ref="K114:L114"/>
    <mergeCell ref="H116:L116"/>
    <mergeCell ref="O4:Q4"/>
    <mergeCell ref="G5:I5"/>
    <mergeCell ref="K5:M5"/>
    <mergeCell ref="O5:Q5"/>
    <mergeCell ref="H117:L117"/>
  </mergeCells>
  <conditionalFormatting sqref="L9:L109 H10:H109">
    <cfRule type="expression" dxfId="1" priority="3">
      <formula>G9&lt;0</formula>
    </cfRule>
  </conditionalFormatting>
  <printOptions horizontalCentered="1" verticalCentered="1"/>
  <pageMargins left="0.70866141732283472" right="0.70866141732283472" top="0.74803149606299213" bottom="0.74803149606299213" header="0" footer="0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36C09"/>
    <pageSetUpPr fitToPage="1"/>
  </sheetPr>
  <dimension ref="A1:AT771"/>
  <sheetViews>
    <sheetView showGridLines="0" tabSelected="1" workbookViewId="0">
      <pane xSplit="20" ySplit="3" topLeftCell="U7" activePane="bottomRight" state="frozen"/>
      <selection pane="topRight" activeCell="U1" sqref="U1"/>
      <selection pane="bottomLeft" activeCell="A4" sqref="A4"/>
      <selection pane="bottomRight" activeCell="F2" sqref="F2"/>
    </sheetView>
  </sheetViews>
  <sheetFormatPr baseColWidth="10" defaultColWidth="14.42578125" defaultRowHeight="15" customHeight="1" x14ac:dyDescent="0.25"/>
  <cols>
    <col min="1" max="1" width="2.5703125" hidden="1" customWidth="1"/>
    <col min="2" max="2" width="1.7109375" customWidth="1"/>
    <col min="3" max="3" width="2.7109375" customWidth="1"/>
    <col min="4" max="4" width="5.7109375" customWidth="1"/>
    <col min="5" max="5" width="1.7109375" customWidth="1"/>
    <col min="6" max="6" width="5.7109375" customWidth="1"/>
    <col min="7" max="7" width="10.7109375" customWidth="1"/>
    <col min="8" max="8" width="0.85546875" customWidth="1"/>
    <col min="9" max="11" width="10.7109375" customWidth="1"/>
    <col min="12" max="12" width="0.85546875" customWidth="1"/>
    <col min="13" max="15" width="10.7109375" customWidth="1"/>
    <col min="16" max="16" width="0.85546875" customWidth="1"/>
    <col min="17" max="19" width="10.7109375" customWidth="1"/>
    <col min="20" max="20" width="2.7109375" customWidth="1"/>
    <col min="21" max="21" width="25.7109375" customWidth="1"/>
    <col min="22" max="24" width="10.7109375" customWidth="1"/>
    <col min="25" max="25" width="16.140625" customWidth="1"/>
    <col min="26" max="26" width="8" customWidth="1"/>
    <col min="27" max="46" width="26.5703125" customWidth="1"/>
  </cols>
  <sheetData>
    <row r="1" spans="2:42" ht="4.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04"/>
      <c r="P1" s="204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2:42" ht="24.75" customHeight="1" x14ac:dyDescent="0.25">
      <c r="B2" s="1"/>
      <c r="C2" s="205"/>
      <c r="D2" s="396"/>
      <c r="E2" s="396"/>
      <c r="F2" s="206"/>
      <c r="G2" s="317" t="str">
        <f>DATOS!$G$7</f>
        <v>MI Empresa</v>
      </c>
      <c r="H2" s="206"/>
      <c r="I2" s="614" t="s">
        <v>202</v>
      </c>
      <c r="J2" s="552"/>
      <c r="K2" s="552"/>
      <c r="L2" s="552"/>
      <c r="M2" s="552"/>
      <c r="N2" s="552"/>
      <c r="O2" s="552"/>
      <c r="P2" s="552"/>
      <c r="Q2" s="567"/>
      <c r="R2" s="208"/>
      <c r="S2" s="208"/>
      <c r="T2" s="209"/>
      <c r="U2" s="37"/>
      <c r="V2" s="37"/>
      <c r="W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2:42" ht="4.5" customHeight="1" x14ac:dyDescent="0.25">
      <c r="B3" s="1"/>
      <c r="C3" s="88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210"/>
      <c r="P3" s="210"/>
      <c r="Q3" s="57"/>
      <c r="R3" s="57"/>
      <c r="S3" s="57"/>
      <c r="T3" s="57"/>
      <c r="U3" s="397"/>
      <c r="V3" s="1"/>
      <c r="W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2:42" ht="12.75" customHeight="1" x14ac:dyDescent="0.25">
      <c r="B4" s="1"/>
      <c r="C4" s="88"/>
      <c r="D4" s="57"/>
      <c r="E4" s="57"/>
      <c r="F4" s="615"/>
      <c r="G4" s="519"/>
      <c r="H4" s="62"/>
      <c r="I4" s="615"/>
      <c r="J4" s="518"/>
      <c r="K4" s="519"/>
      <c r="L4" s="211"/>
      <c r="M4" s="615"/>
      <c r="N4" s="518"/>
      <c r="O4" s="519"/>
      <c r="P4" s="212"/>
      <c r="Q4" s="615"/>
      <c r="R4" s="518"/>
      <c r="S4" s="519"/>
      <c r="T4" s="62"/>
      <c r="U4" s="398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2:42" ht="15" customHeight="1" x14ac:dyDescent="0.25">
      <c r="B5" s="1"/>
      <c r="C5" s="217"/>
      <c r="D5" s="399"/>
      <c r="E5" s="399"/>
      <c r="F5" s="318"/>
      <c r="G5" s="318"/>
      <c r="H5" s="62"/>
      <c r="I5" s="400"/>
      <c r="J5" s="324"/>
      <c r="K5" s="324"/>
      <c r="L5" s="221"/>
      <c r="M5" s="400"/>
      <c r="N5" s="324"/>
      <c r="O5" s="324"/>
      <c r="P5" s="221"/>
      <c r="Q5" s="400"/>
      <c r="R5" s="324"/>
      <c r="S5" s="324"/>
      <c r="T5" s="221"/>
      <c r="U5" s="401"/>
      <c r="V5" s="402"/>
      <c r="W5" s="402"/>
      <c r="Y5" s="225"/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  <c r="AK5" s="225"/>
    </row>
    <row r="6" spans="2:42" ht="12.75" customHeight="1" x14ac:dyDescent="0.25">
      <c r="B6" s="1"/>
      <c r="C6" s="217"/>
      <c r="D6" s="610" t="s">
        <v>203</v>
      </c>
      <c r="E6" s="399"/>
      <c r="F6" s="588" t="s">
        <v>140</v>
      </c>
      <c r="G6" s="569"/>
      <c r="H6" s="62"/>
      <c r="I6" s="588" t="s">
        <v>141</v>
      </c>
      <c r="J6" s="570"/>
      <c r="K6" s="569"/>
      <c r="L6" s="211"/>
      <c r="M6" s="588" t="s">
        <v>142</v>
      </c>
      <c r="N6" s="570"/>
      <c r="O6" s="569"/>
      <c r="P6" s="212"/>
      <c r="Q6" s="588" t="s">
        <v>143</v>
      </c>
      <c r="R6" s="570"/>
      <c r="S6" s="569"/>
      <c r="T6" s="228"/>
      <c r="U6" s="403"/>
      <c r="V6" s="109"/>
      <c r="W6" s="109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</row>
    <row r="7" spans="2:42" ht="12.75" customHeight="1" x14ac:dyDescent="0.25">
      <c r="B7" s="1"/>
      <c r="C7" s="217"/>
      <c r="D7" s="611"/>
      <c r="E7" s="399"/>
      <c r="F7" s="571">
        <f>Promedio!$D$5</f>
        <v>0</v>
      </c>
      <c r="G7" s="572"/>
      <c r="H7" s="62"/>
      <c r="I7" s="573">
        <f>Promedio!$G$5</f>
        <v>0</v>
      </c>
      <c r="J7" s="574"/>
      <c r="K7" s="575"/>
      <c r="L7" s="210"/>
      <c r="M7" s="576">
        <f>Promedio!$K$5</f>
        <v>0</v>
      </c>
      <c r="N7" s="574"/>
      <c r="O7" s="575"/>
      <c r="P7" s="210"/>
      <c r="Q7" s="582">
        <f>Promedio!$O$5</f>
        <v>0</v>
      </c>
      <c r="R7" s="574"/>
      <c r="S7" s="575"/>
      <c r="T7" s="228"/>
      <c r="U7" s="404"/>
      <c r="V7" s="405"/>
      <c r="W7" s="40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</row>
    <row r="8" spans="2:42" ht="7.5" customHeight="1" x14ac:dyDescent="0.25">
      <c r="B8" s="1"/>
      <c r="C8" s="217"/>
      <c r="D8" s="399"/>
      <c r="E8" s="399"/>
      <c r="F8" s="228"/>
      <c r="G8" s="406"/>
      <c r="H8" s="228"/>
      <c r="I8" s="407"/>
      <c r="J8" s="408"/>
      <c r="K8" s="409"/>
      <c r="L8" s="228"/>
      <c r="M8" s="410"/>
      <c r="N8" s="408"/>
      <c r="O8" s="409"/>
      <c r="P8" s="228"/>
      <c r="Q8" s="407"/>
      <c r="R8" s="409"/>
      <c r="S8" s="409"/>
      <c r="T8" s="228"/>
      <c r="U8" s="403"/>
      <c r="V8" s="405"/>
      <c r="W8" s="405"/>
      <c r="Y8" s="225"/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225"/>
      <c r="AK8" s="225"/>
    </row>
    <row r="9" spans="2:42" ht="12.75" customHeight="1" x14ac:dyDescent="0.25">
      <c r="B9" s="1"/>
      <c r="C9" s="217"/>
      <c r="D9" s="606" t="s">
        <v>204</v>
      </c>
      <c r="E9" s="399"/>
      <c r="F9" s="588" t="s">
        <v>140</v>
      </c>
      <c r="G9" s="569"/>
      <c r="H9" s="62"/>
      <c r="I9" s="588" t="s">
        <v>141</v>
      </c>
      <c r="J9" s="570"/>
      <c r="K9" s="569"/>
      <c r="L9" s="211"/>
      <c r="M9" s="588" t="s">
        <v>142</v>
      </c>
      <c r="N9" s="570"/>
      <c r="O9" s="569"/>
      <c r="P9" s="212"/>
      <c r="Q9" s="588" t="s">
        <v>143</v>
      </c>
      <c r="R9" s="570"/>
      <c r="S9" s="569"/>
      <c r="T9" s="228"/>
      <c r="U9" s="403"/>
      <c r="V9" s="405"/>
      <c r="W9" s="405"/>
      <c r="Y9" s="225"/>
      <c r="Z9" s="225"/>
      <c r="AA9" s="225"/>
      <c r="AB9" s="225"/>
      <c r="AC9" s="225"/>
      <c r="AD9" s="225"/>
      <c r="AE9" s="225"/>
      <c r="AF9" s="225"/>
      <c r="AG9" s="225"/>
      <c r="AH9" s="225"/>
      <c r="AI9" s="225"/>
      <c r="AJ9" s="225"/>
      <c r="AK9" s="225"/>
    </row>
    <row r="10" spans="2:42" ht="12.75" customHeight="1" x14ac:dyDescent="0.25">
      <c r="B10" s="1"/>
      <c r="C10" s="217"/>
      <c r="D10" s="607"/>
      <c r="E10" s="399"/>
      <c r="F10" s="571">
        <f>PEPS!$D$5</f>
        <v>0</v>
      </c>
      <c r="G10" s="572"/>
      <c r="H10" s="62"/>
      <c r="I10" s="573">
        <f>PEPS!$G$5</f>
        <v>0</v>
      </c>
      <c r="J10" s="574"/>
      <c r="K10" s="575"/>
      <c r="L10" s="210"/>
      <c r="M10" s="576">
        <f>PEPS!$K$5</f>
        <v>0</v>
      </c>
      <c r="N10" s="574"/>
      <c r="O10" s="575"/>
      <c r="P10" s="210"/>
      <c r="Q10" s="582">
        <f>PEPS!$O$5</f>
        <v>0</v>
      </c>
      <c r="R10" s="574"/>
      <c r="S10" s="575"/>
      <c r="T10" s="228"/>
      <c r="U10" s="403"/>
      <c r="V10" s="405"/>
      <c r="W10" s="40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5"/>
      <c r="AJ10" s="225"/>
      <c r="AK10" s="225"/>
    </row>
    <row r="11" spans="2:42" ht="7.5" customHeight="1" x14ac:dyDescent="0.25">
      <c r="B11" s="1"/>
      <c r="C11" s="217"/>
      <c r="D11" s="399"/>
      <c r="E11" s="399"/>
      <c r="F11" s="228"/>
      <c r="G11" s="406"/>
      <c r="H11" s="228"/>
      <c r="I11" s="407"/>
      <c r="J11" s="408"/>
      <c r="K11" s="409"/>
      <c r="L11" s="228"/>
      <c r="M11" s="410"/>
      <c r="N11" s="408"/>
      <c r="O11" s="409"/>
      <c r="P11" s="228"/>
      <c r="Q11" s="407"/>
      <c r="R11" s="409"/>
      <c r="S11" s="409"/>
      <c r="T11" s="228"/>
      <c r="U11" s="403"/>
      <c r="V11" s="405"/>
      <c r="W11" s="40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  <c r="AK11" s="225"/>
    </row>
    <row r="12" spans="2:42" ht="12.75" customHeight="1" x14ac:dyDescent="0.25">
      <c r="B12" s="1"/>
      <c r="C12" s="217"/>
      <c r="D12" s="608" t="s">
        <v>205</v>
      </c>
      <c r="E12" s="399"/>
      <c r="F12" s="588" t="s">
        <v>140</v>
      </c>
      <c r="G12" s="569"/>
      <c r="H12" s="62"/>
      <c r="I12" s="588" t="s">
        <v>141</v>
      </c>
      <c r="J12" s="570"/>
      <c r="K12" s="569"/>
      <c r="L12" s="211"/>
      <c r="M12" s="588" t="s">
        <v>142</v>
      </c>
      <c r="N12" s="570"/>
      <c r="O12" s="569"/>
      <c r="P12" s="212"/>
      <c r="Q12" s="588" t="s">
        <v>143</v>
      </c>
      <c r="R12" s="570"/>
      <c r="S12" s="569"/>
      <c r="T12" s="228"/>
      <c r="U12" s="403"/>
      <c r="V12" s="405"/>
      <c r="W12" s="405"/>
      <c r="Y12" s="225"/>
      <c r="Z12" s="225"/>
      <c r="AA12" s="225"/>
      <c r="AB12" s="225"/>
      <c r="AC12" s="225"/>
      <c r="AD12" s="225"/>
      <c r="AE12" s="225"/>
      <c r="AF12" s="225"/>
      <c r="AG12" s="225"/>
      <c r="AH12" s="225"/>
      <c r="AI12" s="225"/>
      <c r="AJ12" s="225"/>
      <c r="AK12" s="225"/>
    </row>
    <row r="13" spans="2:42" ht="12.75" customHeight="1" x14ac:dyDescent="0.25">
      <c r="B13" s="1"/>
      <c r="C13" s="217"/>
      <c r="D13" s="609"/>
      <c r="E13" s="399"/>
      <c r="F13" s="571">
        <f>UEPS!$D$5</f>
        <v>0</v>
      </c>
      <c r="G13" s="572"/>
      <c r="H13" s="62"/>
      <c r="I13" s="573">
        <f>UEPS!$G$5</f>
        <v>0</v>
      </c>
      <c r="J13" s="574"/>
      <c r="K13" s="575"/>
      <c r="L13" s="210"/>
      <c r="M13" s="576">
        <f>UEPS!$K$5</f>
        <v>0</v>
      </c>
      <c r="N13" s="574"/>
      <c r="O13" s="575"/>
      <c r="P13" s="210"/>
      <c r="Q13" s="582">
        <f>UEPS!$O$5</f>
        <v>0</v>
      </c>
      <c r="R13" s="574"/>
      <c r="S13" s="575"/>
      <c r="T13" s="228"/>
      <c r="U13" s="403"/>
      <c r="V13" s="405"/>
      <c r="W13" s="40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  <c r="AK13" s="225"/>
    </row>
    <row r="14" spans="2:42" ht="12.75" customHeight="1" x14ac:dyDescent="0.25">
      <c r="B14" s="1"/>
      <c r="C14" s="217"/>
      <c r="D14" s="399"/>
      <c r="E14" s="399"/>
      <c r="F14" s="228"/>
      <c r="G14" s="406"/>
      <c r="H14" s="228"/>
      <c r="I14" s="407"/>
      <c r="J14" s="408"/>
      <c r="K14" s="409"/>
      <c r="L14" s="228"/>
      <c r="M14" s="410"/>
      <c r="N14" s="408"/>
      <c r="O14" s="409"/>
      <c r="P14" s="228"/>
      <c r="Q14" s="407"/>
      <c r="R14" s="409"/>
      <c r="S14" s="409"/>
      <c r="T14" s="228"/>
      <c r="U14" s="403"/>
      <c r="V14" s="405"/>
      <c r="W14" s="405"/>
      <c r="Y14" s="225"/>
      <c r="Z14" s="225"/>
      <c r="AA14" s="225"/>
      <c r="AB14" s="225"/>
      <c r="AC14" s="225"/>
      <c r="AD14" s="225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  <c r="AP14" s="225"/>
    </row>
    <row r="15" spans="2:42" ht="12.75" customHeight="1" x14ac:dyDescent="0.25">
      <c r="B15" s="1"/>
      <c r="C15" s="217"/>
      <c r="D15" s="399"/>
      <c r="E15" s="399"/>
      <c r="F15" s="228"/>
      <c r="G15" s="406"/>
      <c r="H15" s="228"/>
      <c r="I15" s="407"/>
      <c r="J15" s="408"/>
      <c r="K15" s="409"/>
      <c r="L15" s="228"/>
      <c r="M15" s="410"/>
      <c r="N15" s="408"/>
      <c r="O15" s="409"/>
      <c r="P15" s="228"/>
      <c r="Q15" s="407"/>
      <c r="R15" s="409"/>
      <c r="S15" s="409"/>
      <c r="T15" s="228"/>
      <c r="U15" s="403"/>
      <c r="V15" s="405"/>
      <c r="W15" s="40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</row>
    <row r="16" spans="2:42" ht="12.75" customHeight="1" x14ac:dyDescent="0.25">
      <c r="B16" s="1"/>
      <c r="C16" s="217"/>
      <c r="D16" s="411"/>
      <c r="E16" s="412"/>
      <c r="F16" s="413"/>
      <c r="G16" s="414"/>
      <c r="H16" s="413"/>
      <c r="I16" s="415"/>
      <c r="J16" s="416"/>
      <c r="K16" s="417"/>
      <c r="L16" s="413"/>
      <c r="M16" s="418"/>
      <c r="N16" s="416"/>
      <c r="O16" s="417"/>
      <c r="P16" s="413"/>
      <c r="Q16" s="415"/>
      <c r="R16" s="417"/>
      <c r="S16" s="419"/>
      <c r="T16" s="420"/>
      <c r="U16" s="421"/>
      <c r="V16" s="405"/>
      <c r="W16" s="40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  <c r="AP16" s="225"/>
    </row>
    <row r="17" spans="2:42" ht="12.75" customHeight="1" x14ac:dyDescent="0.25">
      <c r="B17" s="1"/>
      <c r="C17" s="217"/>
      <c r="D17" s="422"/>
      <c r="E17" s="423"/>
      <c r="F17" s="424"/>
      <c r="G17" s="425"/>
      <c r="H17" s="424"/>
      <c r="I17" s="426"/>
      <c r="J17" s="427"/>
      <c r="K17" s="428"/>
      <c r="L17" s="424"/>
      <c r="M17" s="429"/>
      <c r="N17" s="427"/>
      <c r="O17" s="428"/>
      <c r="P17" s="424"/>
      <c r="Q17" s="426"/>
      <c r="R17" s="428"/>
      <c r="S17" s="430"/>
      <c r="T17" s="420"/>
      <c r="U17" s="421"/>
      <c r="V17" s="405"/>
      <c r="W17" s="40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</row>
    <row r="18" spans="2:42" ht="12.75" customHeight="1" x14ac:dyDescent="0.25">
      <c r="B18" s="1"/>
      <c r="C18" s="217"/>
      <c r="D18" s="422"/>
      <c r="E18" s="423"/>
      <c r="F18" s="424"/>
      <c r="G18" s="425"/>
      <c r="H18" s="424"/>
      <c r="I18" s="426"/>
      <c r="J18" s="427"/>
      <c r="K18" s="428"/>
      <c r="L18" s="424"/>
      <c r="M18" s="429"/>
      <c r="N18" s="427"/>
      <c r="O18" s="428"/>
      <c r="P18" s="424"/>
      <c r="Q18" s="426"/>
      <c r="R18" s="428"/>
      <c r="S18" s="430"/>
      <c r="T18" s="420"/>
      <c r="U18" s="421"/>
      <c r="V18" s="405"/>
      <c r="W18" s="40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  <c r="AP18" s="225"/>
    </row>
    <row r="19" spans="2:42" ht="12.75" customHeight="1" x14ac:dyDescent="0.25">
      <c r="B19" s="1"/>
      <c r="C19" s="217"/>
      <c r="D19" s="422"/>
      <c r="E19" s="423"/>
      <c r="F19" s="424"/>
      <c r="G19" s="425"/>
      <c r="H19" s="424"/>
      <c r="I19" s="426"/>
      <c r="J19" s="427"/>
      <c r="K19" s="428"/>
      <c r="L19" s="424"/>
      <c r="M19" s="429"/>
      <c r="N19" s="427"/>
      <c r="O19" s="428"/>
      <c r="P19" s="424"/>
      <c r="Q19" s="426"/>
      <c r="R19" s="428"/>
      <c r="S19" s="430"/>
      <c r="T19" s="420"/>
      <c r="U19" s="421"/>
      <c r="V19" s="405"/>
      <c r="W19" s="40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  <c r="AP19" s="225"/>
    </row>
    <row r="20" spans="2:42" ht="12.75" customHeight="1" x14ac:dyDescent="0.25">
      <c r="B20" s="1"/>
      <c r="C20" s="217"/>
      <c r="D20" s="422"/>
      <c r="E20" s="423"/>
      <c r="F20" s="424"/>
      <c r="G20" s="425"/>
      <c r="H20" s="424"/>
      <c r="I20" s="426"/>
      <c r="J20" s="427"/>
      <c r="K20" s="428"/>
      <c r="L20" s="424"/>
      <c r="M20" s="429"/>
      <c r="N20" s="427"/>
      <c r="O20" s="428"/>
      <c r="P20" s="424"/>
      <c r="Q20" s="426"/>
      <c r="R20" s="428"/>
      <c r="S20" s="430"/>
      <c r="T20" s="420"/>
      <c r="U20" s="421"/>
      <c r="V20" s="405"/>
      <c r="W20" s="40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</row>
    <row r="21" spans="2:42" ht="12.75" customHeight="1" x14ac:dyDescent="0.25">
      <c r="B21" s="1"/>
      <c r="C21" s="217"/>
      <c r="D21" s="422"/>
      <c r="E21" s="423"/>
      <c r="F21" s="424"/>
      <c r="G21" s="425"/>
      <c r="H21" s="424"/>
      <c r="I21" s="426"/>
      <c r="J21" s="427"/>
      <c r="K21" s="428"/>
      <c r="L21" s="424"/>
      <c r="M21" s="429"/>
      <c r="N21" s="427"/>
      <c r="O21" s="428"/>
      <c r="P21" s="424"/>
      <c r="Q21" s="426"/>
      <c r="R21" s="428"/>
      <c r="S21" s="430"/>
      <c r="T21" s="420"/>
      <c r="U21" s="421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  <c r="AP21" s="225"/>
    </row>
    <row r="22" spans="2:42" ht="12.75" customHeight="1" x14ac:dyDescent="0.25">
      <c r="B22" s="1"/>
      <c r="C22" s="217"/>
      <c r="D22" s="422"/>
      <c r="E22" s="423"/>
      <c r="F22" s="424"/>
      <c r="G22" s="425"/>
      <c r="H22" s="424"/>
      <c r="I22" s="426"/>
      <c r="J22" s="427"/>
      <c r="K22" s="428"/>
      <c r="L22" s="424"/>
      <c r="M22" s="429"/>
      <c r="N22" s="427"/>
      <c r="O22" s="428"/>
      <c r="P22" s="424"/>
      <c r="Q22" s="426"/>
      <c r="R22" s="428"/>
      <c r="S22" s="430"/>
      <c r="T22" s="420"/>
      <c r="U22" s="421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</row>
    <row r="23" spans="2:42" ht="12.75" customHeight="1" x14ac:dyDescent="0.25">
      <c r="B23" s="1"/>
      <c r="C23" s="217"/>
      <c r="D23" s="422"/>
      <c r="E23" s="423"/>
      <c r="F23" s="424"/>
      <c r="G23" s="425"/>
      <c r="H23" s="424"/>
      <c r="I23" s="426"/>
      <c r="J23" s="427"/>
      <c r="K23" s="428"/>
      <c r="L23" s="424"/>
      <c r="M23" s="429"/>
      <c r="N23" s="427"/>
      <c r="O23" s="428"/>
      <c r="P23" s="424"/>
      <c r="Q23" s="426"/>
      <c r="R23" s="428"/>
      <c r="S23" s="430"/>
      <c r="T23" s="420"/>
      <c r="U23" s="421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225"/>
    </row>
    <row r="24" spans="2:42" ht="12.75" customHeight="1" x14ac:dyDescent="0.25">
      <c r="B24" s="1"/>
      <c r="C24" s="217"/>
      <c r="D24" s="422"/>
      <c r="E24" s="423"/>
      <c r="F24" s="424"/>
      <c r="G24" s="431"/>
      <c r="H24" s="424"/>
      <c r="I24" s="432"/>
      <c r="J24" s="433"/>
      <c r="K24" s="428"/>
      <c r="L24" s="424"/>
      <c r="M24" s="434"/>
      <c r="N24" s="433"/>
      <c r="O24" s="428"/>
      <c r="P24" s="424"/>
      <c r="Q24" s="432"/>
      <c r="R24" s="435"/>
      <c r="S24" s="430"/>
      <c r="T24" s="420"/>
      <c r="U24" s="109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</row>
    <row r="25" spans="2:42" ht="12.75" customHeight="1" x14ac:dyDescent="0.25">
      <c r="B25" s="1"/>
      <c r="C25" s="217"/>
      <c r="D25" s="422"/>
      <c r="E25" s="423"/>
      <c r="F25" s="424"/>
      <c r="G25" s="431"/>
      <c r="H25" s="424"/>
      <c r="I25" s="432"/>
      <c r="J25" s="433"/>
      <c r="K25" s="428"/>
      <c r="L25" s="424"/>
      <c r="M25" s="434"/>
      <c r="N25" s="433"/>
      <c r="O25" s="428"/>
      <c r="P25" s="424"/>
      <c r="Q25" s="432"/>
      <c r="R25" s="435"/>
      <c r="S25" s="430"/>
      <c r="T25" s="420"/>
      <c r="U25" s="109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  <c r="AP25" s="225"/>
    </row>
    <row r="26" spans="2:42" ht="12.75" customHeight="1" x14ac:dyDescent="0.25">
      <c r="B26" s="1"/>
      <c r="C26" s="217"/>
      <c r="D26" s="422"/>
      <c r="E26" s="423"/>
      <c r="F26" s="424"/>
      <c r="G26" s="431"/>
      <c r="H26" s="424"/>
      <c r="I26" s="432"/>
      <c r="J26" s="433"/>
      <c r="K26" s="428"/>
      <c r="L26" s="424"/>
      <c r="M26" s="434"/>
      <c r="N26" s="433"/>
      <c r="O26" s="428"/>
      <c r="P26" s="424"/>
      <c r="Q26" s="432"/>
      <c r="R26" s="435"/>
      <c r="S26" s="430"/>
      <c r="T26" s="420"/>
      <c r="U26" s="109"/>
      <c r="V26" s="109"/>
      <c r="W26" s="109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</row>
    <row r="27" spans="2:42" ht="12.75" customHeight="1" x14ac:dyDescent="0.25">
      <c r="B27" s="1"/>
      <c r="C27" s="217"/>
      <c r="D27" s="422"/>
      <c r="E27" s="423"/>
      <c r="F27" s="424"/>
      <c r="G27" s="431"/>
      <c r="H27" s="424"/>
      <c r="I27" s="432"/>
      <c r="J27" s="433"/>
      <c r="K27" s="428"/>
      <c r="L27" s="424"/>
      <c r="M27" s="434"/>
      <c r="N27" s="433"/>
      <c r="O27" s="428"/>
      <c r="P27" s="424"/>
      <c r="Q27" s="432"/>
      <c r="R27" s="435"/>
      <c r="S27" s="430"/>
      <c r="T27" s="420"/>
      <c r="U27" s="109"/>
      <c r="V27" s="109"/>
      <c r="W27" s="109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</row>
    <row r="28" spans="2:42" ht="12.75" customHeight="1" x14ac:dyDescent="0.25">
      <c r="B28" s="1"/>
      <c r="C28" s="217"/>
      <c r="D28" s="422"/>
      <c r="E28" s="423"/>
      <c r="F28" s="424"/>
      <c r="G28" s="431"/>
      <c r="H28" s="424"/>
      <c r="I28" s="432"/>
      <c r="J28" s="433"/>
      <c r="K28" s="428"/>
      <c r="L28" s="424"/>
      <c r="M28" s="434"/>
      <c r="N28" s="433"/>
      <c r="O28" s="428"/>
      <c r="P28" s="424"/>
      <c r="Q28" s="432"/>
      <c r="R28" s="435"/>
      <c r="S28" s="430"/>
      <c r="T28" s="420"/>
      <c r="U28" s="109"/>
      <c r="V28" s="109"/>
      <c r="W28" s="109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225"/>
      <c r="AM28" s="225"/>
      <c r="AN28" s="225"/>
      <c r="AO28" s="225"/>
      <c r="AP28" s="225"/>
    </row>
    <row r="29" spans="2:42" ht="12.75" customHeight="1" x14ac:dyDescent="0.25">
      <c r="B29" s="1"/>
      <c r="C29" s="217"/>
      <c r="D29" s="422"/>
      <c r="E29" s="423"/>
      <c r="F29" s="424"/>
      <c r="G29" s="431"/>
      <c r="H29" s="424"/>
      <c r="I29" s="432"/>
      <c r="J29" s="433"/>
      <c r="K29" s="428"/>
      <c r="L29" s="424"/>
      <c r="M29" s="434"/>
      <c r="N29" s="433"/>
      <c r="O29" s="428"/>
      <c r="P29" s="424"/>
      <c r="Q29" s="432"/>
      <c r="R29" s="435"/>
      <c r="S29" s="430"/>
      <c r="T29" s="420"/>
      <c r="U29" s="109"/>
      <c r="V29" s="109"/>
      <c r="W29" s="109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</row>
    <row r="30" spans="2:42" ht="12.75" customHeight="1" x14ac:dyDescent="0.25">
      <c r="B30" s="1"/>
      <c r="C30" s="217"/>
      <c r="D30" s="422"/>
      <c r="E30" s="423"/>
      <c r="F30" s="424"/>
      <c r="G30" s="431"/>
      <c r="H30" s="424"/>
      <c r="I30" s="432"/>
      <c r="J30" s="433"/>
      <c r="K30" s="428"/>
      <c r="L30" s="424"/>
      <c r="M30" s="434"/>
      <c r="N30" s="433"/>
      <c r="O30" s="428"/>
      <c r="P30" s="424"/>
      <c r="Q30" s="432"/>
      <c r="R30" s="435"/>
      <c r="S30" s="430"/>
      <c r="T30" s="420"/>
      <c r="U30" s="109"/>
      <c r="V30" s="109"/>
      <c r="W30" s="109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  <c r="AP30" s="225"/>
    </row>
    <row r="31" spans="2:42" ht="12.75" customHeight="1" x14ac:dyDescent="0.25">
      <c r="B31" s="1"/>
      <c r="C31" s="217"/>
      <c r="D31" s="422"/>
      <c r="E31" s="423"/>
      <c r="F31" s="424"/>
      <c r="G31" s="431"/>
      <c r="H31" s="424"/>
      <c r="I31" s="432"/>
      <c r="J31" s="433"/>
      <c r="K31" s="428"/>
      <c r="L31" s="424"/>
      <c r="M31" s="434"/>
      <c r="N31" s="433"/>
      <c r="O31" s="428"/>
      <c r="P31" s="424"/>
      <c r="Q31" s="432"/>
      <c r="R31" s="435"/>
      <c r="S31" s="430"/>
      <c r="T31" s="420"/>
      <c r="U31" s="109"/>
      <c r="V31" s="109"/>
      <c r="W31" s="109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</row>
    <row r="32" spans="2:42" ht="12.75" customHeight="1" x14ac:dyDescent="0.25">
      <c r="B32" s="1"/>
      <c r="C32" s="217"/>
      <c r="D32" s="422"/>
      <c r="E32" s="423"/>
      <c r="F32" s="424"/>
      <c r="G32" s="431"/>
      <c r="H32" s="424"/>
      <c r="I32" s="432"/>
      <c r="J32" s="433"/>
      <c r="K32" s="428"/>
      <c r="L32" s="424"/>
      <c r="M32" s="434"/>
      <c r="N32" s="433"/>
      <c r="O32" s="428"/>
      <c r="P32" s="424"/>
      <c r="Q32" s="432"/>
      <c r="R32" s="435"/>
      <c r="S32" s="430"/>
      <c r="T32" s="420"/>
      <c r="U32" s="109"/>
      <c r="V32" s="109"/>
      <c r="W32" s="109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  <c r="AP32" s="225"/>
    </row>
    <row r="33" spans="2:42" ht="12.75" customHeight="1" x14ac:dyDescent="0.25">
      <c r="B33" s="1"/>
      <c r="C33" s="217"/>
      <c r="D33" s="422"/>
      <c r="E33" s="423"/>
      <c r="F33" s="424"/>
      <c r="G33" s="431"/>
      <c r="H33" s="424"/>
      <c r="I33" s="432"/>
      <c r="J33" s="433"/>
      <c r="K33" s="428"/>
      <c r="L33" s="424"/>
      <c r="M33" s="434"/>
      <c r="N33" s="433"/>
      <c r="O33" s="428"/>
      <c r="P33" s="424"/>
      <c r="Q33" s="432"/>
      <c r="R33" s="435"/>
      <c r="S33" s="430"/>
      <c r="T33" s="420"/>
      <c r="U33" s="109"/>
      <c r="V33" s="109"/>
      <c r="W33" s="109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5"/>
      <c r="AN33" s="225"/>
      <c r="AO33" s="225"/>
      <c r="AP33" s="225"/>
    </row>
    <row r="34" spans="2:42" ht="12.75" customHeight="1" x14ac:dyDescent="0.25">
      <c r="B34" s="1"/>
      <c r="C34" s="217"/>
      <c r="D34" s="422"/>
      <c r="E34" s="423"/>
      <c r="F34" s="424"/>
      <c r="G34" s="431"/>
      <c r="H34" s="424"/>
      <c r="I34" s="432"/>
      <c r="J34" s="433"/>
      <c r="K34" s="428"/>
      <c r="L34" s="424"/>
      <c r="M34" s="434"/>
      <c r="N34" s="433"/>
      <c r="O34" s="428"/>
      <c r="P34" s="424"/>
      <c r="Q34" s="432"/>
      <c r="R34" s="435"/>
      <c r="S34" s="430"/>
      <c r="T34" s="420"/>
      <c r="U34" s="109"/>
      <c r="V34" s="109"/>
      <c r="W34" s="109"/>
      <c r="Y34" s="225"/>
      <c r="Z34" s="225"/>
      <c r="AA34" s="225"/>
      <c r="AB34" s="225"/>
      <c r="AC34" s="225"/>
      <c r="AD34" s="225"/>
      <c r="AE34" s="225"/>
      <c r="AF34" s="225"/>
      <c r="AG34" s="225"/>
      <c r="AH34" s="225"/>
      <c r="AI34" s="225"/>
      <c r="AJ34" s="225"/>
      <c r="AK34" s="225"/>
      <c r="AL34" s="225"/>
      <c r="AM34" s="225"/>
      <c r="AN34" s="225"/>
      <c r="AO34" s="225"/>
      <c r="AP34" s="225"/>
    </row>
    <row r="35" spans="2:42" ht="12.75" customHeight="1" x14ac:dyDescent="0.25">
      <c r="B35" s="1"/>
      <c r="C35" s="217"/>
      <c r="D35" s="436"/>
      <c r="E35" s="437"/>
      <c r="F35" s="438"/>
      <c r="G35" s="439"/>
      <c r="H35" s="438"/>
      <c r="I35" s="440"/>
      <c r="J35" s="441"/>
      <c r="K35" s="442"/>
      <c r="L35" s="438"/>
      <c r="M35" s="443"/>
      <c r="N35" s="441"/>
      <c r="O35" s="442"/>
      <c r="P35" s="438"/>
      <c r="Q35" s="440"/>
      <c r="R35" s="444"/>
      <c r="S35" s="445"/>
      <c r="T35" s="420"/>
      <c r="U35" s="109"/>
      <c r="V35" s="109"/>
      <c r="W35" s="109"/>
      <c r="Y35" s="225"/>
      <c r="Z35" s="225"/>
      <c r="AA35" s="225"/>
      <c r="AB35" s="225"/>
      <c r="AC35" s="225"/>
      <c r="AD35" s="225"/>
      <c r="AE35" s="225"/>
      <c r="AF35" s="225"/>
      <c r="AG35" s="225"/>
      <c r="AH35" s="225"/>
      <c r="AI35" s="225"/>
      <c r="AJ35" s="225"/>
      <c r="AK35" s="225"/>
      <c r="AL35" s="225"/>
      <c r="AM35" s="225"/>
      <c r="AN35" s="225"/>
      <c r="AO35" s="225"/>
      <c r="AP35" s="225"/>
    </row>
    <row r="36" spans="2:42" ht="12.75" customHeight="1" x14ac:dyDescent="0.25">
      <c r="B36" s="1"/>
      <c r="C36" s="446"/>
      <c r="D36" s="447"/>
      <c r="E36" s="447"/>
      <c r="F36" s="448"/>
      <c r="G36" s="449"/>
      <c r="H36" s="448"/>
      <c r="I36" s="450"/>
      <c r="J36" s="451"/>
      <c r="K36" s="452"/>
      <c r="L36" s="448"/>
      <c r="M36" s="453"/>
      <c r="N36" s="451"/>
      <c r="O36" s="452"/>
      <c r="P36" s="448"/>
      <c r="Q36" s="450"/>
      <c r="R36" s="454"/>
      <c r="S36" s="452"/>
      <c r="T36" s="455"/>
      <c r="U36" s="109"/>
      <c r="V36" s="109"/>
      <c r="W36" s="109"/>
      <c r="Y36" s="225"/>
      <c r="Z36" s="225"/>
      <c r="AA36" s="225"/>
      <c r="AB36" s="225"/>
      <c r="AC36" s="225"/>
      <c r="AD36" s="225"/>
      <c r="AE36" s="225"/>
      <c r="AF36" s="225"/>
      <c r="AG36" s="225"/>
      <c r="AH36" s="225"/>
      <c r="AI36" s="225"/>
      <c r="AJ36" s="225"/>
      <c r="AK36" s="225"/>
      <c r="AL36" s="225"/>
      <c r="AM36" s="225"/>
      <c r="AN36" s="225"/>
      <c r="AO36" s="225"/>
      <c r="AP36" s="225"/>
    </row>
    <row r="37" spans="2:42" ht="12.75" customHeight="1" x14ac:dyDescent="0.25">
      <c r="B37" s="1"/>
      <c r="C37" s="456"/>
      <c r="D37" s="456"/>
      <c r="E37" s="456"/>
      <c r="F37" s="457"/>
      <c r="G37" s="99"/>
      <c r="H37" s="457"/>
      <c r="I37" s="100"/>
      <c r="J37" s="458"/>
      <c r="K37" s="421"/>
      <c r="L37" s="457"/>
      <c r="M37" s="459"/>
      <c r="N37" s="458"/>
      <c r="O37" s="421"/>
      <c r="P37" s="457"/>
      <c r="Q37" s="100"/>
      <c r="R37" s="109"/>
      <c r="S37" s="421"/>
      <c r="T37" s="457"/>
      <c r="U37" s="109"/>
      <c r="V37" s="109"/>
      <c r="W37" s="109"/>
      <c r="Y37" s="225"/>
      <c r="Z37" s="225"/>
      <c r="AA37" s="225"/>
      <c r="AB37" s="225"/>
      <c r="AC37" s="225"/>
      <c r="AD37" s="225"/>
      <c r="AE37" s="225"/>
      <c r="AF37" s="225"/>
      <c r="AG37" s="225"/>
      <c r="AH37" s="225"/>
      <c r="AI37" s="225"/>
      <c r="AJ37" s="225"/>
      <c r="AK37" s="225"/>
      <c r="AL37" s="225"/>
      <c r="AM37" s="225"/>
      <c r="AN37" s="225"/>
      <c r="AO37" s="225"/>
      <c r="AP37" s="225"/>
    </row>
    <row r="38" spans="2:42" ht="12.75" customHeight="1" x14ac:dyDescent="0.25">
      <c r="B38" s="1"/>
      <c r="C38" s="456"/>
      <c r="D38" s="456"/>
      <c r="E38" s="456"/>
      <c r="F38" s="457"/>
      <c r="G38" s="99"/>
      <c r="H38" s="457"/>
      <c r="I38" s="100"/>
      <c r="J38" s="458"/>
      <c r="K38" s="421"/>
      <c r="L38" s="457"/>
      <c r="M38" s="459"/>
      <c r="N38" s="458"/>
      <c r="O38" s="421"/>
      <c r="P38" s="457"/>
      <c r="Q38" s="100"/>
      <c r="R38" s="109"/>
      <c r="S38" s="421"/>
      <c r="T38" s="457"/>
      <c r="U38" s="109"/>
      <c r="V38" s="109"/>
      <c r="W38" s="109"/>
      <c r="Y38" s="225"/>
      <c r="Z38" s="225"/>
      <c r="AA38" s="225"/>
      <c r="AB38" s="225"/>
      <c r="AC38" s="225"/>
      <c r="AD38" s="225"/>
      <c r="AE38" s="225"/>
      <c r="AF38" s="225"/>
      <c r="AG38" s="225"/>
      <c r="AH38" s="225"/>
      <c r="AI38" s="225"/>
      <c r="AJ38" s="225"/>
      <c r="AK38" s="225"/>
      <c r="AL38" s="225"/>
      <c r="AM38" s="225"/>
      <c r="AN38" s="225"/>
      <c r="AO38" s="225"/>
      <c r="AP38" s="225"/>
    </row>
    <row r="39" spans="2:42" ht="12.75" customHeight="1" x14ac:dyDescent="0.25">
      <c r="B39" s="1"/>
      <c r="C39" s="456"/>
      <c r="D39" s="456"/>
      <c r="E39" s="456"/>
      <c r="F39" s="457"/>
      <c r="G39" s="99"/>
      <c r="H39" s="457"/>
      <c r="I39" s="100"/>
      <c r="J39" s="458"/>
      <c r="K39" s="421"/>
      <c r="L39" s="457"/>
      <c r="M39" s="459"/>
      <c r="N39" s="458"/>
      <c r="O39" s="421"/>
      <c r="P39" s="457"/>
      <c r="Q39" s="100"/>
      <c r="R39" s="109"/>
      <c r="S39" s="421"/>
      <c r="T39" s="457"/>
      <c r="U39" s="109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  <c r="AP39" s="225"/>
    </row>
    <row r="40" spans="2:42" ht="12.75" customHeight="1" x14ac:dyDescent="0.25">
      <c r="B40" s="1"/>
      <c r="C40" s="456"/>
      <c r="D40" s="456"/>
      <c r="E40" s="456"/>
      <c r="F40" s="457"/>
      <c r="G40" s="99"/>
      <c r="H40" s="457"/>
      <c r="I40" s="100"/>
      <c r="J40" s="458"/>
      <c r="K40" s="421"/>
      <c r="L40" s="457"/>
      <c r="M40" s="459"/>
      <c r="N40" s="458"/>
      <c r="O40" s="421"/>
      <c r="P40" s="457"/>
      <c r="Q40" s="100"/>
      <c r="R40" s="109"/>
      <c r="S40" s="421"/>
      <c r="T40" s="457"/>
      <c r="U40" s="109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</row>
    <row r="41" spans="2:42" ht="12.75" customHeight="1" x14ac:dyDescent="0.25">
      <c r="B41" s="1"/>
      <c r="C41" s="456"/>
      <c r="D41" s="456"/>
      <c r="E41" s="456"/>
      <c r="F41" s="457"/>
      <c r="G41" s="99"/>
      <c r="H41" s="457"/>
      <c r="I41" s="100"/>
      <c r="J41" s="458"/>
      <c r="K41" s="421"/>
      <c r="L41" s="457"/>
      <c r="M41" s="459"/>
      <c r="N41" s="458"/>
      <c r="O41" s="421"/>
      <c r="P41" s="457"/>
      <c r="Q41" s="100"/>
      <c r="R41" s="109"/>
      <c r="S41" s="421"/>
      <c r="T41" s="457"/>
      <c r="U41" s="109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  <c r="AP41" s="225"/>
    </row>
    <row r="42" spans="2:42" ht="12.75" customHeight="1" x14ac:dyDescent="0.25">
      <c r="B42" s="1"/>
      <c r="C42" s="456"/>
      <c r="D42" s="456"/>
      <c r="E42" s="456"/>
      <c r="F42" s="457"/>
      <c r="G42" s="99"/>
      <c r="H42" s="457"/>
      <c r="I42" s="100"/>
      <c r="J42" s="458"/>
      <c r="K42" s="421"/>
      <c r="L42" s="457"/>
      <c r="M42" s="459"/>
      <c r="N42" s="458"/>
      <c r="O42" s="421"/>
      <c r="P42" s="457"/>
      <c r="Q42" s="100"/>
      <c r="R42" s="109"/>
      <c r="S42" s="421"/>
      <c r="T42" s="457"/>
      <c r="U42" s="109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5"/>
      <c r="AL42" s="225"/>
      <c r="AM42" s="225"/>
      <c r="AN42" s="225"/>
      <c r="AO42" s="225"/>
      <c r="AP42" s="225"/>
    </row>
    <row r="43" spans="2:42" ht="12.75" customHeight="1" x14ac:dyDescent="0.25">
      <c r="B43" s="1"/>
      <c r="C43" s="456"/>
      <c r="D43" s="456"/>
      <c r="E43" s="456"/>
      <c r="K43" s="421"/>
      <c r="L43" s="460"/>
      <c r="M43" s="460"/>
      <c r="N43" s="109"/>
      <c r="O43" s="421"/>
      <c r="P43" s="457"/>
      <c r="Q43" s="100"/>
      <c r="R43" s="109"/>
      <c r="S43" s="421"/>
      <c r="T43" s="457"/>
      <c r="U43" s="109"/>
      <c r="AA43" s="225"/>
      <c r="AB43" s="225"/>
      <c r="AC43" s="225"/>
      <c r="AD43" s="225"/>
      <c r="AE43" s="225"/>
      <c r="AF43" s="225"/>
      <c r="AG43" s="225"/>
      <c r="AH43" s="225"/>
      <c r="AI43" s="225"/>
      <c r="AJ43" s="225"/>
      <c r="AK43" s="225"/>
      <c r="AL43" s="225"/>
      <c r="AM43" s="225"/>
      <c r="AN43" s="225"/>
      <c r="AO43" s="225"/>
      <c r="AP43" s="225"/>
    </row>
    <row r="44" spans="2:42" ht="12.75" customHeight="1" x14ac:dyDescent="0.25">
      <c r="B44" s="1"/>
      <c r="C44" s="456"/>
      <c r="D44" s="456"/>
      <c r="E44" s="456"/>
      <c r="K44" s="421"/>
      <c r="L44" s="460"/>
      <c r="M44" s="460"/>
      <c r="N44" s="109"/>
      <c r="O44" s="421"/>
      <c r="P44" s="457"/>
      <c r="Q44" s="100"/>
      <c r="R44" s="109"/>
      <c r="S44" s="421"/>
      <c r="T44" s="457"/>
      <c r="U44" s="109"/>
      <c r="V44" s="109"/>
      <c r="W44" s="109"/>
      <c r="Y44" s="225"/>
      <c r="Z44" s="225"/>
      <c r="AA44" s="225"/>
      <c r="AB44" s="225"/>
      <c r="AC44" s="225"/>
      <c r="AD44" s="225"/>
      <c r="AE44" s="225"/>
      <c r="AF44" s="225"/>
      <c r="AG44" s="225"/>
      <c r="AH44" s="225"/>
      <c r="AI44" s="225"/>
      <c r="AJ44" s="225"/>
      <c r="AK44" s="225"/>
      <c r="AL44" s="225"/>
      <c r="AM44" s="225"/>
      <c r="AN44" s="225"/>
      <c r="AO44" s="225"/>
      <c r="AP44" s="225"/>
    </row>
    <row r="45" spans="2:42" ht="12.75" customHeight="1" x14ac:dyDescent="0.25">
      <c r="B45" s="1"/>
      <c r="C45" s="456"/>
      <c r="D45" s="456"/>
      <c r="E45" s="456"/>
      <c r="K45" s="421"/>
      <c r="L45" s="460"/>
      <c r="M45" s="460"/>
      <c r="N45" s="109"/>
      <c r="O45" s="421"/>
      <c r="P45" s="457"/>
      <c r="Q45" s="100"/>
      <c r="R45" s="109"/>
      <c r="S45" s="421"/>
      <c r="T45" s="457"/>
      <c r="U45" s="109"/>
      <c r="V45" s="109"/>
      <c r="W45" s="109"/>
      <c r="Y45" s="225"/>
      <c r="Z45" s="225"/>
      <c r="AA45" s="225"/>
      <c r="AB45" s="225"/>
      <c r="AC45" s="225"/>
      <c r="AD45" s="225"/>
      <c r="AE45" s="225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  <c r="AP45" s="225"/>
    </row>
    <row r="46" spans="2:42" ht="12.75" customHeight="1" x14ac:dyDescent="0.25">
      <c r="B46" s="1"/>
      <c r="C46" s="456"/>
      <c r="D46" s="456"/>
      <c r="E46" s="456"/>
      <c r="F46" s="457"/>
      <c r="G46" s="99"/>
      <c r="H46" s="457"/>
      <c r="I46" s="100"/>
      <c r="J46" s="458"/>
      <c r="K46" s="421"/>
      <c r="L46" s="457"/>
      <c r="M46" s="459"/>
      <c r="N46" s="458"/>
      <c r="O46" s="421"/>
      <c r="P46" s="457"/>
      <c r="Q46" s="100"/>
      <c r="R46" s="109"/>
      <c r="S46" s="421"/>
      <c r="T46" s="457"/>
      <c r="U46" s="109"/>
      <c r="V46" s="109"/>
      <c r="W46" s="109"/>
      <c r="Y46" s="225"/>
      <c r="Z46" s="225"/>
      <c r="AA46" s="225"/>
      <c r="AB46" s="225"/>
      <c r="AC46" s="225"/>
      <c r="AD46" s="225"/>
      <c r="AE46" s="225"/>
      <c r="AF46" s="225"/>
      <c r="AG46" s="225"/>
      <c r="AH46" s="225"/>
      <c r="AI46" s="225"/>
      <c r="AJ46" s="225"/>
      <c r="AK46" s="225"/>
      <c r="AL46" s="225"/>
      <c r="AM46" s="225"/>
      <c r="AN46" s="225"/>
      <c r="AO46" s="225"/>
      <c r="AP46" s="225"/>
    </row>
    <row r="47" spans="2:42" ht="12.75" customHeight="1" x14ac:dyDescent="0.25">
      <c r="B47" s="1"/>
      <c r="C47" s="456"/>
      <c r="D47" s="456"/>
      <c r="E47" s="456"/>
      <c r="F47" s="457"/>
      <c r="G47" s="99"/>
      <c r="H47" s="457"/>
      <c r="I47" s="100"/>
      <c r="J47" s="458"/>
      <c r="K47" s="421"/>
      <c r="L47" s="457"/>
      <c r="M47" s="459"/>
      <c r="N47" s="458"/>
      <c r="O47" s="421"/>
      <c r="P47" s="457"/>
      <c r="Q47" s="100"/>
      <c r="R47" s="109"/>
      <c r="S47" s="421"/>
      <c r="T47" s="457"/>
      <c r="U47" s="109"/>
      <c r="V47" s="109"/>
      <c r="W47" s="109"/>
      <c r="Y47" s="225"/>
      <c r="Z47" s="225"/>
      <c r="AA47" s="225"/>
      <c r="AB47" s="225"/>
      <c r="AC47" s="225"/>
      <c r="AD47" s="225"/>
      <c r="AE47" s="225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  <c r="AP47" s="225"/>
    </row>
    <row r="48" spans="2:42" ht="12.75" customHeight="1" x14ac:dyDescent="0.25">
      <c r="B48" s="1"/>
      <c r="C48" s="456"/>
      <c r="D48" s="456"/>
      <c r="E48" s="456"/>
      <c r="F48" s="457"/>
      <c r="G48" s="99"/>
      <c r="H48" s="457"/>
      <c r="I48" s="100"/>
      <c r="J48" s="458"/>
      <c r="K48" s="421"/>
      <c r="L48" s="457"/>
      <c r="M48" s="459"/>
      <c r="N48" s="458"/>
      <c r="O48" s="421"/>
      <c r="P48" s="457"/>
      <c r="Q48" s="100"/>
      <c r="R48" s="109"/>
      <c r="S48" s="421"/>
      <c r="T48" s="457"/>
      <c r="U48" s="109"/>
      <c r="V48" s="109"/>
      <c r="W48" s="109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</row>
    <row r="49" spans="2:42" ht="12.75" customHeight="1" x14ac:dyDescent="0.25">
      <c r="B49" s="1"/>
      <c r="C49" s="456"/>
      <c r="D49" s="456"/>
      <c r="E49" s="456"/>
      <c r="F49" s="457"/>
      <c r="G49" s="99"/>
      <c r="H49" s="457"/>
      <c r="I49" s="100"/>
      <c r="J49" s="458"/>
      <c r="K49" s="421"/>
      <c r="L49" s="457"/>
      <c r="M49" s="459"/>
      <c r="N49" s="458"/>
      <c r="O49" s="421"/>
      <c r="P49" s="457"/>
      <c r="Q49" s="100"/>
      <c r="R49" s="109"/>
      <c r="S49" s="421"/>
      <c r="T49" s="457"/>
      <c r="U49" s="109"/>
      <c r="V49" s="109"/>
      <c r="W49" s="109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  <c r="AP49" s="225"/>
    </row>
    <row r="50" spans="2:42" ht="12.75" customHeight="1" x14ac:dyDescent="0.25">
      <c r="B50" s="1"/>
      <c r="C50" s="456"/>
      <c r="D50" s="456"/>
      <c r="E50" s="456"/>
      <c r="F50" s="457"/>
      <c r="G50" s="99"/>
      <c r="H50" s="457"/>
      <c r="I50" s="100"/>
      <c r="J50" s="458"/>
      <c r="K50" s="421"/>
      <c r="L50" s="457"/>
      <c r="M50" s="459"/>
      <c r="N50" s="458"/>
      <c r="O50" s="421"/>
      <c r="P50" s="457"/>
      <c r="Q50" s="100"/>
      <c r="R50" s="109"/>
      <c r="S50" s="421"/>
      <c r="T50" s="457"/>
      <c r="U50" s="109"/>
      <c r="V50" s="109"/>
      <c r="W50" s="109"/>
      <c r="Y50" s="225"/>
      <c r="Z50" s="225"/>
      <c r="AA50" s="225"/>
      <c r="AB50" s="225"/>
      <c r="AC50" s="225"/>
      <c r="AD50" s="225"/>
      <c r="AE50" s="225"/>
      <c r="AF50" s="225"/>
      <c r="AG50" s="225"/>
      <c r="AH50" s="225"/>
      <c r="AI50" s="225"/>
      <c r="AJ50" s="225"/>
      <c r="AK50" s="225"/>
      <c r="AL50" s="225"/>
      <c r="AM50" s="225"/>
      <c r="AN50" s="225"/>
      <c r="AO50" s="225"/>
      <c r="AP50" s="225"/>
    </row>
    <row r="51" spans="2:42" ht="12.75" customHeight="1" x14ac:dyDescent="0.25">
      <c r="B51" s="1"/>
      <c r="C51" s="456"/>
      <c r="D51" s="456"/>
      <c r="E51" s="456"/>
      <c r="F51" s="457"/>
      <c r="G51" s="99"/>
      <c r="H51" s="457"/>
      <c r="I51" s="100"/>
      <c r="J51" s="458"/>
      <c r="K51" s="421"/>
      <c r="L51" s="457"/>
      <c r="M51" s="459"/>
      <c r="N51" s="458"/>
      <c r="O51" s="421"/>
      <c r="P51" s="457"/>
      <c r="Q51" s="100"/>
      <c r="R51" s="109"/>
      <c r="S51" s="421"/>
      <c r="T51" s="457"/>
      <c r="U51" s="109"/>
      <c r="V51" s="109"/>
      <c r="W51" s="109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225"/>
    </row>
    <row r="52" spans="2:42" ht="12.75" customHeight="1" x14ac:dyDescent="0.25">
      <c r="B52" s="1"/>
      <c r="C52" s="456"/>
      <c r="D52" s="456"/>
      <c r="E52" s="456"/>
      <c r="F52" s="457"/>
      <c r="G52" s="99"/>
      <c r="H52" s="457"/>
      <c r="I52" s="100"/>
      <c r="J52" s="458"/>
      <c r="K52" s="421"/>
      <c r="L52" s="457"/>
      <c r="M52" s="459"/>
      <c r="N52" s="458"/>
      <c r="O52" s="421"/>
      <c r="P52" s="457"/>
      <c r="Q52" s="100"/>
      <c r="R52" s="109"/>
      <c r="S52" s="421"/>
      <c r="T52" s="457"/>
      <c r="U52" s="109"/>
      <c r="V52" s="109"/>
      <c r="W52" s="109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</row>
    <row r="53" spans="2:42" ht="12.75" customHeight="1" x14ac:dyDescent="0.25">
      <c r="B53" s="1"/>
      <c r="C53" s="456"/>
      <c r="D53" s="456"/>
      <c r="E53" s="456"/>
      <c r="F53" s="457"/>
      <c r="G53" s="99"/>
      <c r="H53" s="457"/>
      <c r="I53" s="100"/>
      <c r="J53" s="458"/>
      <c r="K53" s="421"/>
      <c r="L53" s="457"/>
      <c r="M53" s="459"/>
      <c r="N53" s="458"/>
      <c r="O53" s="421"/>
      <c r="P53" s="457"/>
      <c r="Q53" s="100"/>
      <c r="R53" s="109"/>
      <c r="S53" s="421"/>
      <c r="T53" s="457"/>
      <c r="U53" s="109"/>
      <c r="V53" s="109"/>
      <c r="W53" s="109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225"/>
    </row>
    <row r="54" spans="2:42" ht="12.75" customHeight="1" x14ac:dyDescent="0.25">
      <c r="B54" s="1"/>
      <c r="C54" s="456"/>
      <c r="D54" s="456"/>
      <c r="E54" s="456"/>
      <c r="F54" s="457"/>
      <c r="G54" s="99"/>
      <c r="H54" s="457"/>
      <c r="I54" s="100"/>
      <c r="J54" s="458"/>
      <c r="K54" s="421"/>
      <c r="L54" s="457"/>
      <c r="M54" s="459"/>
      <c r="N54" s="458"/>
      <c r="O54" s="421"/>
      <c r="P54" s="457"/>
      <c r="Q54" s="100"/>
      <c r="R54" s="109"/>
      <c r="S54" s="421"/>
      <c r="T54" s="457"/>
      <c r="U54" s="109"/>
      <c r="V54" s="109"/>
      <c r="W54" s="109"/>
      <c r="Y54" s="225"/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  <c r="AP54" s="225"/>
    </row>
    <row r="55" spans="2:42" ht="12.75" customHeight="1" x14ac:dyDescent="0.25">
      <c r="B55" s="1"/>
      <c r="C55" s="456"/>
      <c r="D55" s="456"/>
      <c r="E55" s="456"/>
      <c r="F55" s="457"/>
      <c r="G55" s="99"/>
      <c r="H55" s="457"/>
      <c r="I55" s="100"/>
      <c r="J55" s="458"/>
      <c r="K55" s="421"/>
      <c r="L55" s="457"/>
      <c r="M55" s="459"/>
      <c r="N55" s="458"/>
      <c r="O55" s="421"/>
      <c r="P55" s="457"/>
      <c r="Q55" s="100"/>
      <c r="R55" s="109"/>
      <c r="S55" s="421"/>
      <c r="T55" s="457"/>
      <c r="U55" s="109"/>
      <c r="V55" s="109"/>
      <c r="W55" s="109"/>
      <c r="Y55" s="225"/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5"/>
      <c r="AM55" s="225"/>
      <c r="AN55" s="225"/>
      <c r="AO55" s="225"/>
      <c r="AP55" s="225"/>
    </row>
    <row r="56" spans="2:42" ht="12.75" customHeight="1" x14ac:dyDescent="0.25">
      <c r="B56" s="1"/>
      <c r="C56" s="456"/>
      <c r="D56" s="456"/>
      <c r="E56" s="456"/>
      <c r="F56" s="457"/>
      <c r="G56" s="99"/>
      <c r="H56" s="457"/>
      <c r="I56" s="100"/>
      <c r="J56" s="458"/>
      <c r="K56" s="421"/>
      <c r="L56" s="457"/>
      <c r="M56" s="459"/>
      <c r="N56" s="458"/>
      <c r="O56" s="421"/>
      <c r="P56" s="457"/>
      <c r="Q56" s="100"/>
      <c r="R56" s="109"/>
      <c r="S56" s="421"/>
      <c r="T56" s="457"/>
      <c r="U56" s="109"/>
      <c r="V56" s="109"/>
      <c r="W56" s="109"/>
      <c r="Y56" s="225"/>
      <c r="Z56" s="225"/>
      <c r="AA56" s="225"/>
      <c r="AB56" s="225"/>
      <c r="AC56" s="225"/>
      <c r="AD56" s="225"/>
      <c r="AE56" s="225"/>
      <c r="AF56" s="225"/>
      <c r="AG56" s="225"/>
      <c r="AH56" s="225"/>
      <c r="AI56" s="225"/>
      <c r="AJ56" s="225"/>
      <c r="AK56" s="225"/>
      <c r="AL56" s="225"/>
      <c r="AM56" s="225"/>
      <c r="AN56" s="225"/>
      <c r="AO56" s="225"/>
      <c r="AP56" s="225"/>
    </row>
    <row r="57" spans="2:42" ht="12.75" customHeight="1" x14ac:dyDescent="0.25">
      <c r="B57" s="1"/>
      <c r="C57" s="456"/>
      <c r="D57" s="456"/>
      <c r="E57" s="456"/>
      <c r="F57" s="457"/>
      <c r="G57" s="99"/>
      <c r="H57" s="457"/>
      <c r="I57" s="100"/>
      <c r="J57" s="458"/>
      <c r="K57" s="421"/>
      <c r="L57" s="457"/>
      <c r="M57" s="459"/>
      <c r="N57" s="458"/>
      <c r="O57" s="421"/>
      <c r="P57" s="457"/>
      <c r="Q57" s="100"/>
      <c r="R57" s="109"/>
      <c r="S57" s="421"/>
      <c r="T57" s="457"/>
      <c r="U57" s="109"/>
      <c r="V57" s="109"/>
      <c r="W57" s="109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  <c r="AP57" s="225"/>
    </row>
    <row r="58" spans="2:42" ht="12.75" customHeight="1" x14ac:dyDescent="0.25">
      <c r="B58" s="1"/>
      <c r="C58" s="456"/>
      <c r="D58" s="456"/>
      <c r="E58" s="456"/>
      <c r="F58" s="457"/>
      <c r="G58" s="99"/>
      <c r="H58" s="457"/>
      <c r="I58" s="100"/>
      <c r="J58" s="458"/>
      <c r="K58" s="421"/>
      <c r="L58" s="457"/>
      <c r="M58" s="459"/>
      <c r="N58" s="458"/>
      <c r="O58" s="421"/>
      <c r="P58" s="457"/>
      <c r="Q58" s="100"/>
      <c r="R58" s="109"/>
      <c r="S58" s="421"/>
      <c r="T58" s="457"/>
      <c r="U58" s="109"/>
      <c r="V58" s="109"/>
      <c r="W58" s="109"/>
      <c r="Y58" s="225"/>
      <c r="Z58" s="225"/>
      <c r="AA58" s="225"/>
      <c r="AB58" s="225"/>
      <c r="AC58" s="225"/>
      <c r="AD58" s="225"/>
      <c r="AE58" s="225"/>
      <c r="AF58" s="225"/>
      <c r="AG58" s="225"/>
      <c r="AH58" s="225"/>
      <c r="AI58" s="225"/>
      <c r="AJ58" s="225"/>
      <c r="AK58" s="225"/>
      <c r="AL58" s="225"/>
      <c r="AM58" s="225"/>
      <c r="AN58" s="225"/>
      <c r="AO58" s="225"/>
      <c r="AP58" s="225"/>
    </row>
    <row r="59" spans="2:42" ht="12.75" customHeight="1" x14ac:dyDescent="0.25">
      <c r="B59" s="1"/>
      <c r="C59" s="456"/>
      <c r="D59" s="456"/>
      <c r="E59" s="456"/>
      <c r="F59" s="457"/>
      <c r="G59" s="99"/>
      <c r="H59" s="457"/>
      <c r="I59" s="100"/>
      <c r="J59" s="458"/>
      <c r="K59" s="421"/>
      <c r="L59" s="457"/>
      <c r="M59" s="459"/>
      <c r="N59" s="458"/>
      <c r="O59" s="421"/>
      <c r="P59" s="457"/>
      <c r="Q59" s="100"/>
      <c r="R59" s="109"/>
      <c r="S59" s="421"/>
      <c r="T59" s="457"/>
      <c r="U59" s="109"/>
      <c r="V59" s="109"/>
      <c r="W59" s="109"/>
      <c r="Y59" s="225"/>
      <c r="Z59" s="225"/>
      <c r="AA59" s="225"/>
      <c r="AB59" s="225"/>
      <c r="AC59" s="225"/>
      <c r="AD59" s="225"/>
      <c r="AE59" s="225"/>
      <c r="AF59" s="225"/>
      <c r="AG59" s="225"/>
      <c r="AH59" s="225"/>
      <c r="AI59" s="225"/>
      <c r="AJ59" s="225"/>
      <c r="AK59" s="225"/>
      <c r="AL59" s="225"/>
      <c r="AM59" s="225"/>
      <c r="AN59" s="225"/>
      <c r="AO59" s="225"/>
      <c r="AP59" s="225"/>
    </row>
    <row r="60" spans="2:42" ht="12.75" customHeight="1" x14ac:dyDescent="0.25">
      <c r="B60" s="1"/>
      <c r="C60" s="456"/>
      <c r="D60" s="456"/>
      <c r="E60" s="456"/>
      <c r="F60" s="457"/>
      <c r="G60" s="99"/>
      <c r="H60" s="457"/>
      <c r="I60" s="100"/>
      <c r="J60" s="458"/>
      <c r="K60" s="421"/>
      <c r="L60" s="457"/>
      <c r="M60" s="459"/>
      <c r="N60" s="458"/>
      <c r="O60" s="421"/>
      <c r="P60" s="457"/>
      <c r="Q60" s="100"/>
      <c r="R60" s="109"/>
      <c r="S60" s="421"/>
      <c r="T60" s="457"/>
      <c r="U60" s="109"/>
      <c r="V60" s="109"/>
      <c r="W60" s="109"/>
      <c r="Y60" s="225"/>
      <c r="Z60" s="225"/>
      <c r="AA60" s="225"/>
      <c r="AB60" s="225"/>
      <c r="AC60" s="225"/>
      <c r="AD60" s="225"/>
      <c r="AE60" s="225"/>
      <c r="AF60" s="225"/>
      <c r="AG60" s="225"/>
      <c r="AH60" s="225"/>
      <c r="AI60" s="225"/>
      <c r="AJ60" s="225"/>
      <c r="AK60" s="225"/>
      <c r="AL60" s="225"/>
      <c r="AM60" s="225"/>
      <c r="AN60" s="225"/>
      <c r="AO60" s="225"/>
      <c r="AP60" s="225"/>
    </row>
    <row r="61" spans="2:42" ht="12.75" customHeight="1" x14ac:dyDescent="0.25">
      <c r="B61" s="1"/>
      <c r="C61" s="456"/>
      <c r="D61" s="456"/>
      <c r="E61" s="456"/>
      <c r="F61" s="457"/>
      <c r="G61" s="99"/>
      <c r="H61" s="457"/>
      <c r="I61" s="100"/>
      <c r="J61" s="458"/>
      <c r="K61" s="421"/>
      <c r="L61" s="457"/>
      <c r="M61" s="459"/>
      <c r="N61" s="458"/>
      <c r="O61" s="421"/>
      <c r="P61" s="457"/>
      <c r="Q61" s="100"/>
      <c r="R61" s="109"/>
      <c r="S61" s="421"/>
      <c r="T61" s="457"/>
      <c r="U61" s="109"/>
      <c r="V61" s="109"/>
      <c r="W61" s="109"/>
      <c r="Y61" s="225"/>
      <c r="Z61" s="225"/>
      <c r="AA61" s="225"/>
      <c r="AB61" s="225"/>
      <c r="AC61" s="225"/>
      <c r="AD61" s="225"/>
      <c r="AE61" s="225"/>
      <c r="AF61" s="225"/>
      <c r="AG61" s="225"/>
      <c r="AH61" s="225"/>
      <c r="AI61" s="225"/>
      <c r="AJ61" s="225"/>
      <c r="AK61" s="225"/>
      <c r="AL61" s="225"/>
      <c r="AM61" s="225"/>
      <c r="AN61" s="225"/>
      <c r="AO61" s="225"/>
      <c r="AP61" s="225"/>
    </row>
    <row r="62" spans="2:42" ht="12.75" customHeight="1" x14ac:dyDescent="0.25">
      <c r="B62" s="1"/>
      <c r="C62" s="456"/>
      <c r="D62" s="456"/>
      <c r="E62" s="456"/>
      <c r="F62" s="457"/>
      <c r="G62" s="99"/>
      <c r="H62" s="457"/>
      <c r="I62" s="100"/>
      <c r="J62" s="458"/>
      <c r="K62" s="421"/>
      <c r="L62" s="457"/>
      <c r="M62" s="459"/>
      <c r="N62" s="458"/>
      <c r="O62" s="421"/>
      <c r="P62" s="457"/>
      <c r="Q62" s="100"/>
      <c r="R62" s="109"/>
      <c r="S62" s="421"/>
      <c r="T62" s="457"/>
      <c r="U62" s="109"/>
      <c r="V62" s="109"/>
      <c r="W62" s="109"/>
      <c r="Y62" s="225"/>
      <c r="Z62" s="225"/>
      <c r="AA62" s="225"/>
      <c r="AB62" s="225"/>
      <c r="AC62" s="225"/>
      <c r="AD62" s="225"/>
      <c r="AE62" s="225"/>
      <c r="AF62" s="225"/>
      <c r="AG62" s="225"/>
      <c r="AH62" s="225"/>
      <c r="AI62" s="225"/>
      <c r="AJ62" s="225"/>
      <c r="AK62" s="225"/>
      <c r="AL62" s="225"/>
      <c r="AM62" s="225"/>
      <c r="AN62" s="225"/>
      <c r="AO62" s="225"/>
      <c r="AP62" s="225"/>
    </row>
    <row r="63" spans="2:42" ht="12.75" customHeight="1" x14ac:dyDescent="0.25">
      <c r="B63" s="1"/>
      <c r="C63" s="456"/>
      <c r="D63" s="456"/>
      <c r="E63" s="456"/>
      <c r="F63" s="457"/>
      <c r="G63" s="99"/>
      <c r="H63" s="457"/>
      <c r="I63" s="100"/>
      <c r="J63" s="458"/>
      <c r="K63" s="421"/>
      <c r="L63" s="457"/>
      <c r="M63" s="459"/>
      <c r="N63" s="458"/>
      <c r="O63" s="421"/>
      <c r="P63" s="457"/>
      <c r="Q63" s="100"/>
      <c r="R63" s="109"/>
      <c r="S63" s="421"/>
      <c r="T63" s="457"/>
      <c r="U63" s="109"/>
      <c r="V63" s="109"/>
      <c r="W63" s="109"/>
      <c r="Y63" s="225"/>
      <c r="Z63" s="225"/>
      <c r="AA63" s="225"/>
      <c r="AB63" s="225"/>
      <c r="AC63" s="225"/>
      <c r="AD63" s="225"/>
      <c r="AE63" s="225"/>
      <c r="AF63" s="225"/>
      <c r="AG63" s="225"/>
      <c r="AH63" s="225"/>
      <c r="AI63" s="225"/>
      <c r="AJ63" s="225"/>
      <c r="AK63" s="225"/>
      <c r="AL63" s="225"/>
      <c r="AM63" s="225"/>
      <c r="AN63" s="225"/>
      <c r="AO63" s="225"/>
      <c r="AP63" s="225"/>
    </row>
    <row r="64" spans="2:42" ht="12.75" customHeight="1" x14ac:dyDescent="0.25">
      <c r="B64" s="1"/>
      <c r="C64" s="456"/>
      <c r="D64" s="456"/>
      <c r="E64" s="456"/>
      <c r="F64" s="457"/>
      <c r="G64" s="99"/>
      <c r="H64" s="457"/>
      <c r="I64" s="100"/>
      <c r="J64" s="458"/>
      <c r="K64" s="421"/>
      <c r="L64" s="457"/>
      <c r="M64" s="459"/>
      <c r="N64" s="458"/>
      <c r="O64" s="421"/>
      <c r="P64" s="457"/>
      <c r="Q64" s="100"/>
      <c r="R64" s="109"/>
      <c r="S64" s="421"/>
      <c r="T64" s="457"/>
      <c r="U64" s="109"/>
      <c r="V64" s="109"/>
      <c r="W64" s="109"/>
      <c r="Y64" s="225"/>
      <c r="Z64" s="225"/>
      <c r="AA64" s="225"/>
      <c r="AB64" s="225"/>
      <c r="AC64" s="225"/>
      <c r="AD64" s="225"/>
      <c r="AE64" s="225"/>
      <c r="AF64" s="225"/>
      <c r="AG64" s="225"/>
      <c r="AH64" s="225"/>
      <c r="AI64" s="225"/>
      <c r="AJ64" s="225"/>
      <c r="AK64" s="225"/>
      <c r="AL64" s="225"/>
      <c r="AM64" s="225"/>
      <c r="AN64" s="225"/>
      <c r="AO64" s="225"/>
      <c r="AP64" s="225"/>
    </row>
    <row r="65" spans="2:42" ht="12.75" customHeight="1" x14ac:dyDescent="0.25">
      <c r="B65" s="1"/>
      <c r="C65" s="456"/>
      <c r="D65" s="456"/>
      <c r="E65" s="456"/>
      <c r="F65" s="457"/>
      <c r="G65" s="99"/>
      <c r="H65" s="457"/>
      <c r="I65" s="100"/>
      <c r="J65" s="458"/>
      <c r="K65" s="421"/>
      <c r="L65" s="457"/>
      <c r="M65" s="459"/>
      <c r="N65" s="458"/>
      <c r="O65" s="421"/>
      <c r="P65" s="457"/>
      <c r="Q65" s="100"/>
      <c r="R65" s="109"/>
      <c r="S65" s="421"/>
      <c r="T65" s="457"/>
      <c r="U65" s="109"/>
      <c r="V65" s="109"/>
      <c r="W65" s="109"/>
      <c r="Y65" s="225"/>
      <c r="Z65" s="225"/>
      <c r="AA65" s="225"/>
      <c r="AB65" s="225"/>
      <c r="AC65" s="225"/>
      <c r="AD65" s="225"/>
      <c r="AE65" s="225"/>
      <c r="AF65" s="225"/>
      <c r="AG65" s="225"/>
      <c r="AH65" s="225"/>
      <c r="AI65" s="225"/>
      <c r="AJ65" s="225"/>
      <c r="AK65" s="225"/>
      <c r="AL65" s="225"/>
      <c r="AM65" s="225"/>
      <c r="AN65" s="225"/>
      <c r="AO65" s="225"/>
      <c r="AP65" s="225"/>
    </row>
    <row r="66" spans="2:42" ht="12.75" customHeight="1" x14ac:dyDescent="0.25">
      <c r="B66" s="1"/>
      <c r="C66" s="456"/>
      <c r="D66" s="456"/>
      <c r="E66" s="456"/>
      <c r="F66" s="457"/>
      <c r="G66" s="99"/>
      <c r="H66" s="457"/>
      <c r="I66" s="100"/>
      <c r="J66" s="458"/>
      <c r="K66" s="421"/>
      <c r="L66" s="457"/>
      <c r="M66" s="459"/>
      <c r="N66" s="458"/>
      <c r="O66" s="421"/>
      <c r="P66" s="457"/>
      <c r="Q66" s="100"/>
      <c r="R66" s="109"/>
      <c r="S66" s="421"/>
      <c r="T66" s="457"/>
      <c r="U66" s="109"/>
      <c r="V66" s="109"/>
      <c r="W66" s="109"/>
      <c r="Y66" s="225"/>
      <c r="Z66" s="225"/>
      <c r="AA66" s="225"/>
      <c r="AB66" s="225"/>
      <c r="AC66" s="225"/>
      <c r="AD66" s="225"/>
      <c r="AE66" s="225"/>
      <c r="AF66" s="225"/>
      <c r="AG66" s="225"/>
      <c r="AH66" s="225"/>
      <c r="AI66" s="225"/>
      <c r="AJ66" s="225"/>
      <c r="AK66" s="225"/>
      <c r="AL66" s="225"/>
      <c r="AM66" s="225"/>
      <c r="AN66" s="225"/>
      <c r="AO66" s="225"/>
      <c r="AP66" s="225"/>
    </row>
    <row r="67" spans="2:42" ht="12.75" customHeight="1" x14ac:dyDescent="0.25">
      <c r="B67" s="1"/>
      <c r="C67" s="456"/>
      <c r="D67" s="456"/>
      <c r="E67" s="456"/>
      <c r="F67" s="457"/>
      <c r="G67" s="99"/>
      <c r="H67" s="457"/>
      <c r="I67" s="100"/>
      <c r="J67" s="458"/>
      <c r="K67" s="421"/>
      <c r="L67" s="457"/>
      <c r="M67" s="459"/>
      <c r="N67" s="458"/>
      <c r="O67" s="421"/>
      <c r="P67" s="457"/>
      <c r="Q67" s="100"/>
      <c r="R67" s="109"/>
      <c r="S67" s="421"/>
      <c r="T67" s="457"/>
      <c r="U67" s="109"/>
      <c r="V67" s="109"/>
      <c r="W67" s="109"/>
      <c r="Y67" s="225"/>
      <c r="Z67" s="225"/>
      <c r="AA67" s="225"/>
      <c r="AB67" s="225"/>
      <c r="AC67" s="225"/>
      <c r="AD67" s="225"/>
      <c r="AE67" s="225"/>
      <c r="AF67" s="225"/>
      <c r="AG67" s="225"/>
      <c r="AH67" s="225"/>
      <c r="AI67" s="225"/>
      <c r="AJ67" s="225"/>
      <c r="AK67" s="225"/>
      <c r="AL67" s="225"/>
      <c r="AM67" s="225"/>
      <c r="AN67" s="225"/>
      <c r="AO67" s="225"/>
      <c r="AP67" s="225"/>
    </row>
    <row r="68" spans="2:42" ht="12.75" customHeight="1" x14ac:dyDescent="0.25">
      <c r="B68" s="1"/>
      <c r="C68" s="456"/>
      <c r="D68" s="456"/>
      <c r="E68" s="456"/>
      <c r="F68" s="457"/>
      <c r="G68" s="99"/>
      <c r="H68" s="457"/>
      <c r="I68" s="100"/>
      <c r="J68" s="458"/>
      <c r="K68" s="421"/>
      <c r="L68" s="457"/>
      <c r="M68" s="459"/>
      <c r="N68" s="458"/>
      <c r="O68" s="421"/>
      <c r="P68" s="457"/>
      <c r="Q68" s="100"/>
      <c r="R68" s="109"/>
      <c r="S68" s="421"/>
      <c r="T68" s="457"/>
      <c r="U68" s="109"/>
      <c r="V68" s="109"/>
      <c r="W68" s="109"/>
      <c r="Y68" s="225"/>
      <c r="Z68" s="225"/>
      <c r="AA68" s="225"/>
      <c r="AB68" s="225"/>
      <c r="AC68" s="225"/>
      <c r="AD68" s="225"/>
      <c r="AE68" s="225"/>
      <c r="AF68" s="225"/>
      <c r="AG68" s="225"/>
      <c r="AH68" s="225"/>
      <c r="AI68" s="225"/>
      <c r="AJ68" s="225"/>
      <c r="AK68" s="225"/>
      <c r="AL68" s="225"/>
      <c r="AM68" s="225"/>
      <c r="AN68" s="225"/>
      <c r="AO68" s="225"/>
      <c r="AP68" s="225"/>
    </row>
    <row r="69" spans="2:42" ht="12.75" customHeight="1" x14ac:dyDescent="0.25">
      <c r="B69" s="1"/>
      <c r="C69" s="456"/>
      <c r="D69" s="456"/>
      <c r="E69" s="456"/>
      <c r="F69" s="457"/>
      <c r="G69" s="99"/>
      <c r="H69" s="457"/>
      <c r="I69" s="100"/>
      <c r="J69" s="458"/>
      <c r="K69" s="421"/>
      <c r="L69" s="457"/>
      <c r="M69" s="459"/>
      <c r="N69" s="458"/>
      <c r="O69" s="421"/>
      <c r="P69" s="457"/>
      <c r="Q69" s="100"/>
      <c r="R69" s="109"/>
      <c r="S69" s="421"/>
      <c r="T69" s="457"/>
      <c r="U69" s="109"/>
      <c r="V69" s="109"/>
      <c r="W69" s="109"/>
      <c r="Y69" s="225"/>
      <c r="Z69" s="225"/>
      <c r="AA69" s="225"/>
      <c r="AB69" s="225"/>
      <c r="AC69" s="225"/>
      <c r="AD69" s="225"/>
      <c r="AE69" s="225"/>
      <c r="AF69" s="225"/>
      <c r="AG69" s="225"/>
      <c r="AH69" s="225"/>
      <c r="AI69" s="225"/>
      <c r="AJ69" s="225"/>
      <c r="AK69" s="225"/>
      <c r="AL69" s="225"/>
      <c r="AM69" s="225"/>
      <c r="AN69" s="225"/>
      <c r="AO69" s="225"/>
      <c r="AP69" s="225"/>
    </row>
    <row r="70" spans="2:42" ht="12.75" customHeight="1" x14ac:dyDescent="0.25">
      <c r="B70" s="1"/>
      <c r="C70" s="456"/>
      <c r="D70" s="456"/>
      <c r="E70" s="456"/>
      <c r="F70" s="457"/>
      <c r="G70" s="99"/>
      <c r="H70" s="457"/>
      <c r="I70" s="100"/>
      <c r="J70" s="458"/>
      <c r="K70" s="421"/>
      <c r="L70" s="457"/>
      <c r="M70" s="459"/>
      <c r="N70" s="458"/>
      <c r="O70" s="421"/>
      <c r="P70" s="457"/>
      <c r="Q70" s="100"/>
      <c r="R70" s="109"/>
      <c r="S70" s="421"/>
      <c r="T70" s="457"/>
      <c r="U70" s="109"/>
      <c r="V70" s="109"/>
      <c r="W70" s="109"/>
      <c r="Y70" s="225"/>
      <c r="Z70" s="225"/>
      <c r="AA70" s="225"/>
      <c r="AB70" s="225"/>
      <c r="AC70" s="225"/>
      <c r="AD70" s="225"/>
      <c r="AE70" s="225"/>
      <c r="AF70" s="225"/>
      <c r="AG70" s="225"/>
      <c r="AH70" s="225"/>
      <c r="AI70" s="225"/>
      <c r="AJ70" s="225"/>
      <c r="AK70" s="225"/>
      <c r="AL70" s="225"/>
      <c r="AM70" s="225"/>
      <c r="AN70" s="225"/>
      <c r="AO70" s="225"/>
      <c r="AP70" s="225"/>
    </row>
    <row r="71" spans="2:42" ht="12.75" customHeight="1" x14ac:dyDescent="0.25">
      <c r="B71" s="1"/>
      <c r="C71" s="456"/>
      <c r="D71" s="456"/>
      <c r="E71" s="456"/>
      <c r="F71" s="457"/>
      <c r="G71" s="99"/>
      <c r="H71" s="457"/>
      <c r="I71" s="100"/>
      <c r="J71" s="458"/>
      <c r="K71" s="421"/>
      <c r="L71" s="457"/>
      <c r="M71" s="459"/>
      <c r="N71" s="458"/>
      <c r="O71" s="421"/>
      <c r="P71" s="457"/>
      <c r="Q71" s="100"/>
      <c r="R71" s="109"/>
      <c r="S71" s="421"/>
      <c r="T71" s="457"/>
      <c r="U71" s="109"/>
      <c r="V71" s="109"/>
      <c r="W71" s="109"/>
      <c r="Y71" s="225"/>
      <c r="Z71" s="225"/>
      <c r="AA71" s="225"/>
      <c r="AB71" s="225"/>
      <c r="AC71" s="225"/>
      <c r="AD71" s="225"/>
      <c r="AE71" s="225"/>
      <c r="AF71" s="225"/>
      <c r="AG71" s="225"/>
      <c r="AH71" s="225"/>
      <c r="AI71" s="225"/>
      <c r="AJ71" s="225"/>
      <c r="AK71" s="225"/>
      <c r="AL71" s="225"/>
      <c r="AM71" s="225"/>
      <c r="AN71" s="225"/>
      <c r="AO71" s="225"/>
      <c r="AP71" s="225"/>
    </row>
    <row r="72" spans="2:42" ht="12.75" customHeight="1" x14ac:dyDescent="0.25">
      <c r="B72" s="1"/>
      <c r="C72" s="456"/>
      <c r="D72" s="456"/>
      <c r="E72" s="456"/>
      <c r="F72" s="457"/>
      <c r="G72" s="99"/>
      <c r="H72" s="457"/>
      <c r="I72" s="100"/>
      <c r="J72" s="458"/>
      <c r="K72" s="421"/>
      <c r="L72" s="457"/>
      <c r="M72" s="459"/>
      <c r="N72" s="458"/>
      <c r="O72" s="421"/>
      <c r="P72" s="457"/>
      <c r="Q72" s="100"/>
      <c r="R72" s="109"/>
      <c r="S72" s="421"/>
      <c r="T72" s="457"/>
      <c r="U72" s="109"/>
      <c r="V72" s="109"/>
      <c r="W72" s="109"/>
      <c r="Y72" s="225"/>
      <c r="Z72" s="225"/>
      <c r="AA72" s="225"/>
      <c r="AB72" s="225"/>
      <c r="AC72" s="225"/>
      <c r="AD72" s="225"/>
      <c r="AE72" s="225"/>
      <c r="AF72" s="225"/>
      <c r="AG72" s="225"/>
      <c r="AH72" s="225"/>
      <c r="AI72" s="225"/>
      <c r="AJ72" s="225"/>
      <c r="AK72" s="225"/>
      <c r="AL72" s="225"/>
      <c r="AM72" s="225"/>
      <c r="AN72" s="225"/>
      <c r="AO72" s="225"/>
      <c r="AP72" s="225"/>
    </row>
    <row r="73" spans="2:42" ht="12.75" customHeight="1" x14ac:dyDescent="0.25">
      <c r="B73" s="1"/>
      <c r="C73" s="456"/>
      <c r="D73" s="456"/>
      <c r="E73" s="456"/>
      <c r="F73" s="457"/>
      <c r="G73" s="99"/>
      <c r="H73" s="457"/>
      <c r="I73" s="100"/>
      <c r="J73" s="458"/>
      <c r="K73" s="421"/>
      <c r="L73" s="457"/>
      <c r="M73" s="459"/>
      <c r="N73" s="458"/>
      <c r="O73" s="421"/>
      <c r="P73" s="457"/>
      <c r="Q73" s="100"/>
      <c r="R73" s="109"/>
      <c r="S73" s="421"/>
      <c r="T73" s="457"/>
      <c r="U73" s="109"/>
      <c r="V73" s="109"/>
      <c r="W73" s="109"/>
      <c r="Y73" s="225"/>
      <c r="Z73" s="225"/>
      <c r="AA73" s="225"/>
      <c r="AB73" s="225"/>
      <c r="AC73" s="225"/>
      <c r="AD73" s="225"/>
      <c r="AE73" s="225"/>
      <c r="AF73" s="225"/>
      <c r="AG73" s="225"/>
      <c r="AH73" s="225"/>
      <c r="AI73" s="225"/>
      <c r="AJ73" s="225"/>
      <c r="AK73" s="225"/>
      <c r="AL73" s="225"/>
      <c r="AM73" s="225"/>
      <c r="AN73" s="225"/>
      <c r="AO73" s="225"/>
      <c r="AP73" s="225"/>
    </row>
    <row r="74" spans="2:42" ht="12.75" customHeight="1" x14ac:dyDescent="0.25">
      <c r="B74" s="1"/>
      <c r="C74" s="456"/>
      <c r="D74" s="456"/>
      <c r="E74" s="456"/>
      <c r="F74" s="457"/>
      <c r="G74" s="99"/>
      <c r="H74" s="457"/>
      <c r="I74" s="100"/>
      <c r="J74" s="458"/>
      <c r="K74" s="421"/>
      <c r="L74" s="457"/>
      <c r="M74" s="459"/>
      <c r="N74" s="458"/>
      <c r="O74" s="421"/>
      <c r="P74" s="457"/>
      <c r="Q74" s="100"/>
      <c r="R74" s="109"/>
      <c r="S74" s="421"/>
      <c r="T74" s="457"/>
      <c r="U74" s="109"/>
      <c r="V74" s="109"/>
      <c r="W74" s="109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5"/>
      <c r="AL74" s="225"/>
      <c r="AM74" s="225"/>
      <c r="AN74" s="225"/>
      <c r="AO74" s="225"/>
      <c r="AP74" s="225"/>
    </row>
    <row r="75" spans="2:42" ht="12.75" customHeight="1" x14ac:dyDescent="0.25">
      <c r="B75" s="1"/>
      <c r="C75" s="456"/>
      <c r="D75" s="456"/>
      <c r="E75" s="456"/>
      <c r="F75" s="457"/>
      <c r="G75" s="99"/>
      <c r="H75" s="457"/>
      <c r="I75" s="100"/>
      <c r="J75" s="458"/>
      <c r="K75" s="421"/>
      <c r="L75" s="457"/>
      <c r="M75" s="459"/>
      <c r="N75" s="458"/>
      <c r="O75" s="421"/>
      <c r="P75" s="457"/>
      <c r="Q75" s="100"/>
      <c r="R75" s="109"/>
      <c r="S75" s="421"/>
      <c r="T75" s="457"/>
      <c r="U75" s="109"/>
      <c r="V75" s="109"/>
      <c r="W75" s="109"/>
      <c r="Y75" s="225"/>
      <c r="Z75" s="225"/>
      <c r="AA75" s="225"/>
      <c r="AB75" s="225"/>
      <c r="AC75" s="225"/>
      <c r="AD75" s="225"/>
      <c r="AE75" s="225"/>
      <c r="AF75" s="225"/>
      <c r="AG75" s="225"/>
      <c r="AH75" s="225"/>
      <c r="AI75" s="225"/>
      <c r="AJ75" s="225"/>
      <c r="AK75" s="225"/>
      <c r="AL75" s="225"/>
      <c r="AM75" s="225"/>
      <c r="AN75" s="225"/>
      <c r="AO75" s="225"/>
      <c r="AP75" s="225"/>
    </row>
    <row r="76" spans="2:42" ht="12.75" customHeight="1" x14ac:dyDescent="0.25">
      <c r="B76" s="1"/>
      <c r="C76" s="456"/>
      <c r="D76" s="456"/>
      <c r="E76" s="456"/>
      <c r="F76" s="457"/>
      <c r="G76" s="99"/>
      <c r="H76" s="457"/>
      <c r="I76" s="100"/>
      <c r="J76" s="458"/>
      <c r="K76" s="421"/>
      <c r="L76" s="457"/>
      <c r="M76" s="459"/>
      <c r="N76" s="458"/>
      <c r="O76" s="421"/>
      <c r="P76" s="457"/>
      <c r="Q76" s="100"/>
      <c r="R76" s="109"/>
      <c r="S76" s="421"/>
      <c r="T76" s="457"/>
      <c r="U76" s="109"/>
      <c r="V76" s="109"/>
      <c r="W76" s="109"/>
      <c r="Y76" s="225"/>
      <c r="Z76" s="225"/>
      <c r="AA76" s="225"/>
      <c r="AB76" s="225"/>
      <c r="AC76" s="225"/>
      <c r="AD76" s="225"/>
      <c r="AE76" s="225"/>
      <c r="AF76" s="225"/>
      <c r="AG76" s="225"/>
      <c r="AH76" s="225"/>
      <c r="AI76" s="225"/>
      <c r="AJ76" s="225"/>
      <c r="AK76" s="225"/>
      <c r="AL76" s="225"/>
      <c r="AM76" s="225"/>
      <c r="AN76" s="225"/>
      <c r="AO76" s="225"/>
      <c r="AP76" s="225"/>
    </row>
    <row r="77" spans="2:42" ht="12.75" customHeight="1" x14ac:dyDescent="0.25">
      <c r="B77" s="1"/>
      <c r="C77" s="456"/>
      <c r="D77" s="456"/>
      <c r="E77" s="456"/>
      <c r="F77" s="457"/>
      <c r="G77" s="99"/>
      <c r="H77" s="457"/>
      <c r="I77" s="100"/>
      <c r="J77" s="458"/>
      <c r="K77" s="421"/>
      <c r="L77" s="457"/>
      <c r="M77" s="459"/>
      <c r="N77" s="458"/>
      <c r="O77" s="421"/>
      <c r="P77" s="457"/>
      <c r="Q77" s="100"/>
      <c r="R77" s="109"/>
      <c r="S77" s="421"/>
      <c r="T77" s="457"/>
      <c r="U77" s="109"/>
      <c r="V77" s="109"/>
      <c r="W77" s="109"/>
      <c r="Y77" s="225"/>
      <c r="Z77" s="225"/>
      <c r="AA77" s="225"/>
      <c r="AB77" s="225"/>
      <c r="AC77" s="225"/>
      <c r="AD77" s="225"/>
      <c r="AE77" s="225"/>
      <c r="AF77" s="225"/>
      <c r="AG77" s="225"/>
      <c r="AH77" s="225"/>
      <c r="AI77" s="225"/>
      <c r="AJ77" s="225"/>
      <c r="AK77" s="225"/>
      <c r="AL77" s="225"/>
      <c r="AM77" s="225"/>
      <c r="AN77" s="225"/>
      <c r="AO77" s="225"/>
      <c r="AP77" s="225"/>
    </row>
    <row r="78" spans="2:42" ht="12.75" customHeight="1" x14ac:dyDescent="0.25">
      <c r="B78" s="1"/>
      <c r="C78" s="456"/>
      <c r="D78" s="456"/>
      <c r="E78" s="456"/>
      <c r="F78" s="457"/>
      <c r="G78" s="99"/>
      <c r="H78" s="457"/>
      <c r="I78" s="100"/>
      <c r="J78" s="458"/>
      <c r="K78" s="421"/>
      <c r="L78" s="457"/>
      <c r="M78" s="459"/>
      <c r="N78" s="458"/>
      <c r="O78" s="421"/>
      <c r="P78" s="457"/>
      <c r="Q78" s="100"/>
      <c r="R78" s="109"/>
      <c r="S78" s="421"/>
      <c r="T78" s="457"/>
      <c r="U78" s="109"/>
      <c r="V78" s="109"/>
      <c r="W78" s="109"/>
      <c r="Y78" s="225"/>
      <c r="Z78" s="225"/>
      <c r="AA78" s="225"/>
      <c r="AB78" s="225"/>
      <c r="AC78" s="225"/>
      <c r="AD78" s="225"/>
      <c r="AE78" s="225"/>
      <c r="AF78" s="225"/>
      <c r="AG78" s="225"/>
      <c r="AH78" s="225"/>
      <c r="AI78" s="225"/>
      <c r="AJ78" s="225"/>
      <c r="AK78" s="225"/>
      <c r="AL78" s="225"/>
      <c r="AM78" s="225"/>
      <c r="AN78" s="225"/>
      <c r="AO78" s="225"/>
      <c r="AP78" s="225"/>
    </row>
    <row r="79" spans="2:42" ht="12.75" customHeight="1" x14ac:dyDescent="0.25">
      <c r="B79" s="1"/>
      <c r="C79" s="456"/>
      <c r="D79" s="456"/>
      <c r="E79" s="456"/>
      <c r="F79" s="457"/>
      <c r="G79" s="99"/>
      <c r="H79" s="457"/>
      <c r="I79" s="100"/>
      <c r="J79" s="458"/>
      <c r="K79" s="421"/>
      <c r="L79" s="457"/>
      <c r="M79" s="459"/>
      <c r="N79" s="458"/>
      <c r="O79" s="421"/>
      <c r="P79" s="457"/>
      <c r="Q79" s="100"/>
      <c r="R79" s="109"/>
      <c r="S79" s="421"/>
      <c r="T79" s="457"/>
      <c r="U79" s="109"/>
      <c r="V79" s="109"/>
      <c r="W79" s="109"/>
      <c r="Y79" s="225"/>
      <c r="Z79" s="225"/>
      <c r="AA79" s="225"/>
      <c r="AB79" s="225"/>
      <c r="AC79" s="225"/>
      <c r="AD79" s="225"/>
      <c r="AE79" s="225"/>
      <c r="AF79" s="225"/>
      <c r="AG79" s="225"/>
      <c r="AH79" s="225"/>
      <c r="AI79" s="225"/>
      <c r="AJ79" s="225"/>
      <c r="AK79" s="225"/>
      <c r="AL79" s="225"/>
      <c r="AM79" s="225"/>
      <c r="AN79" s="225"/>
      <c r="AO79" s="225"/>
      <c r="AP79" s="225"/>
    </row>
    <row r="80" spans="2:42" ht="12.75" customHeight="1" x14ac:dyDescent="0.25">
      <c r="B80" s="1"/>
      <c r="C80" s="456"/>
      <c r="D80" s="456"/>
      <c r="E80" s="456"/>
      <c r="F80" s="457"/>
      <c r="G80" s="99"/>
      <c r="H80" s="457"/>
      <c r="I80" s="100"/>
      <c r="J80" s="458"/>
      <c r="K80" s="421"/>
      <c r="L80" s="457"/>
      <c r="M80" s="459"/>
      <c r="N80" s="458"/>
      <c r="O80" s="421"/>
      <c r="P80" s="457"/>
      <c r="Q80" s="100"/>
      <c r="R80" s="109"/>
      <c r="S80" s="421"/>
      <c r="T80" s="457"/>
      <c r="U80" s="109"/>
      <c r="V80" s="109"/>
      <c r="W80" s="109"/>
      <c r="Y80" s="225"/>
      <c r="Z80" s="225"/>
      <c r="AA80" s="225"/>
      <c r="AB80" s="225"/>
      <c r="AC80" s="225"/>
      <c r="AD80" s="225"/>
      <c r="AE80" s="225"/>
      <c r="AF80" s="225"/>
      <c r="AG80" s="225"/>
      <c r="AH80" s="225"/>
      <c r="AI80" s="225"/>
      <c r="AJ80" s="225"/>
      <c r="AK80" s="225"/>
      <c r="AL80" s="225"/>
      <c r="AM80" s="225"/>
      <c r="AN80" s="225"/>
      <c r="AO80" s="225"/>
      <c r="AP80" s="225"/>
    </row>
    <row r="81" spans="2:42" ht="12.75" customHeight="1" x14ac:dyDescent="0.25">
      <c r="B81" s="1"/>
      <c r="C81" s="456"/>
      <c r="D81" s="456"/>
      <c r="E81" s="456"/>
      <c r="F81" s="457"/>
      <c r="G81" s="99"/>
      <c r="H81" s="457"/>
      <c r="I81" s="100"/>
      <c r="J81" s="458"/>
      <c r="K81" s="421"/>
      <c r="L81" s="457"/>
      <c r="M81" s="459"/>
      <c r="N81" s="458"/>
      <c r="O81" s="421"/>
      <c r="P81" s="457"/>
      <c r="Q81" s="100"/>
      <c r="R81" s="109"/>
      <c r="S81" s="421"/>
      <c r="T81" s="457"/>
      <c r="U81" s="109"/>
      <c r="V81" s="109"/>
      <c r="W81" s="109"/>
      <c r="Y81" s="225"/>
      <c r="Z81" s="225"/>
      <c r="AA81" s="225"/>
      <c r="AB81" s="225"/>
      <c r="AC81" s="225"/>
      <c r="AD81" s="225"/>
      <c r="AE81" s="225"/>
      <c r="AF81" s="225"/>
      <c r="AG81" s="225"/>
      <c r="AH81" s="225"/>
      <c r="AI81" s="225"/>
      <c r="AJ81" s="225"/>
      <c r="AK81" s="225"/>
      <c r="AL81" s="225"/>
      <c r="AM81" s="225"/>
      <c r="AN81" s="225"/>
      <c r="AO81" s="225"/>
      <c r="AP81" s="225"/>
    </row>
    <row r="82" spans="2:42" ht="12.75" customHeight="1" x14ac:dyDescent="0.25">
      <c r="B82" s="1"/>
      <c r="C82" s="456"/>
      <c r="D82" s="456"/>
      <c r="E82" s="456"/>
      <c r="F82" s="457"/>
      <c r="G82" s="99"/>
      <c r="H82" s="457"/>
      <c r="I82" s="100"/>
      <c r="J82" s="458"/>
      <c r="K82" s="421"/>
      <c r="L82" s="457"/>
      <c r="M82" s="459"/>
      <c r="N82" s="458"/>
      <c r="O82" s="421"/>
      <c r="P82" s="457"/>
      <c r="Q82" s="100"/>
      <c r="R82" s="109"/>
      <c r="S82" s="421"/>
      <c r="T82" s="457"/>
      <c r="U82" s="109"/>
      <c r="V82" s="109"/>
      <c r="W82" s="109"/>
      <c r="Y82" s="225"/>
      <c r="Z82" s="225"/>
      <c r="AA82" s="225"/>
      <c r="AB82" s="225"/>
      <c r="AC82" s="225"/>
      <c r="AD82" s="225"/>
      <c r="AE82" s="225"/>
      <c r="AF82" s="225"/>
      <c r="AG82" s="225"/>
      <c r="AH82" s="225"/>
      <c r="AI82" s="225"/>
      <c r="AJ82" s="225"/>
      <c r="AK82" s="225"/>
      <c r="AL82" s="225"/>
      <c r="AM82" s="225"/>
      <c r="AN82" s="225"/>
      <c r="AO82" s="225"/>
      <c r="AP82" s="225"/>
    </row>
    <row r="83" spans="2:42" ht="12.75" customHeight="1" x14ac:dyDescent="0.25">
      <c r="B83" s="1"/>
      <c r="C83" s="456"/>
      <c r="D83" s="456"/>
      <c r="E83" s="456"/>
      <c r="F83" s="457"/>
      <c r="G83" s="99"/>
      <c r="H83" s="457"/>
      <c r="I83" s="100"/>
      <c r="J83" s="458"/>
      <c r="K83" s="421"/>
      <c r="L83" s="457"/>
      <c r="M83" s="459"/>
      <c r="N83" s="458"/>
      <c r="O83" s="421"/>
      <c r="P83" s="457"/>
      <c r="Q83" s="100"/>
      <c r="R83" s="109"/>
      <c r="S83" s="421"/>
      <c r="T83" s="457"/>
      <c r="U83" s="109"/>
      <c r="V83" s="109"/>
      <c r="W83" s="109"/>
      <c r="Y83" s="225"/>
      <c r="Z83" s="225"/>
      <c r="AA83" s="225"/>
      <c r="AB83" s="225"/>
      <c r="AC83" s="225"/>
      <c r="AD83" s="225"/>
      <c r="AE83" s="225"/>
      <c r="AF83" s="225"/>
      <c r="AG83" s="225"/>
      <c r="AH83" s="225"/>
      <c r="AI83" s="225"/>
      <c r="AJ83" s="225"/>
      <c r="AK83" s="225"/>
      <c r="AL83" s="225"/>
      <c r="AM83" s="225"/>
      <c r="AN83" s="225"/>
      <c r="AO83" s="225"/>
      <c r="AP83" s="225"/>
    </row>
    <row r="84" spans="2:42" ht="12.75" customHeight="1" x14ac:dyDescent="0.25">
      <c r="B84" s="1"/>
      <c r="C84" s="456"/>
      <c r="D84" s="456"/>
      <c r="E84" s="456"/>
      <c r="F84" s="457"/>
      <c r="G84" s="99"/>
      <c r="H84" s="457"/>
      <c r="I84" s="100"/>
      <c r="J84" s="458"/>
      <c r="K84" s="421"/>
      <c r="L84" s="457"/>
      <c r="M84" s="459"/>
      <c r="N84" s="458"/>
      <c r="O84" s="421"/>
      <c r="P84" s="457"/>
      <c r="Q84" s="100"/>
      <c r="R84" s="109"/>
      <c r="S84" s="421"/>
      <c r="T84" s="457"/>
      <c r="U84" s="109"/>
      <c r="V84" s="109"/>
      <c r="W84" s="109"/>
      <c r="Y84" s="225"/>
      <c r="Z84" s="225"/>
      <c r="AA84" s="225"/>
      <c r="AB84" s="225"/>
      <c r="AC84" s="225"/>
      <c r="AD84" s="225"/>
      <c r="AE84" s="225"/>
      <c r="AF84" s="225"/>
      <c r="AG84" s="225"/>
      <c r="AH84" s="225"/>
      <c r="AI84" s="225"/>
      <c r="AJ84" s="225"/>
      <c r="AK84" s="225"/>
      <c r="AL84" s="225"/>
      <c r="AM84" s="225"/>
      <c r="AN84" s="225"/>
      <c r="AO84" s="225"/>
      <c r="AP84" s="225"/>
    </row>
    <row r="85" spans="2:42" ht="12.75" customHeight="1" x14ac:dyDescent="0.25">
      <c r="B85" s="1"/>
      <c r="C85" s="456"/>
      <c r="D85" s="456"/>
      <c r="E85" s="456"/>
      <c r="F85" s="457"/>
      <c r="G85" s="99"/>
      <c r="H85" s="457"/>
      <c r="I85" s="100"/>
      <c r="J85" s="458"/>
      <c r="K85" s="421"/>
      <c r="L85" s="457"/>
      <c r="M85" s="459"/>
      <c r="N85" s="458"/>
      <c r="O85" s="421"/>
      <c r="P85" s="457"/>
      <c r="Q85" s="100"/>
      <c r="R85" s="109"/>
      <c r="S85" s="421"/>
      <c r="T85" s="457"/>
      <c r="U85" s="109"/>
      <c r="V85" s="109"/>
      <c r="W85" s="109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  <c r="AK85" s="225"/>
      <c r="AL85" s="225"/>
      <c r="AM85" s="225"/>
      <c r="AN85" s="225"/>
      <c r="AO85" s="225"/>
      <c r="AP85" s="225"/>
    </row>
    <row r="86" spans="2:42" ht="12.75" customHeight="1" x14ac:dyDescent="0.25">
      <c r="B86" s="1"/>
      <c r="C86" s="456"/>
      <c r="D86" s="456"/>
      <c r="E86" s="456"/>
      <c r="F86" s="457"/>
      <c r="G86" s="99"/>
      <c r="H86" s="457"/>
      <c r="I86" s="100"/>
      <c r="J86" s="458"/>
      <c r="K86" s="421"/>
      <c r="L86" s="457"/>
      <c r="M86" s="459"/>
      <c r="N86" s="458"/>
      <c r="O86" s="421"/>
      <c r="P86" s="457"/>
      <c r="Q86" s="100"/>
      <c r="R86" s="109"/>
      <c r="S86" s="421"/>
      <c r="T86" s="457"/>
      <c r="U86" s="109"/>
      <c r="V86" s="109"/>
      <c r="W86" s="109"/>
      <c r="Y86" s="225"/>
      <c r="Z86" s="225"/>
      <c r="AA86" s="225"/>
      <c r="AB86" s="225"/>
      <c r="AC86" s="225"/>
      <c r="AD86" s="225"/>
      <c r="AE86" s="225"/>
      <c r="AF86" s="225"/>
      <c r="AG86" s="225"/>
      <c r="AH86" s="225"/>
      <c r="AI86" s="225"/>
      <c r="AJ86" s="225"/>
      <c r="AK86" s="225"/>
      <c r="AL86" s="225"/>
      <c r="AM86" s="225"/>
      <c r="AN86" s="225"/>
      <c r="AO86" s="225"/>
      <c r="AP86" s="225"/>
    </row>
    <row r="87" spans="2:42" ht="12.75" customHeight="1" x14ac:dyDescent="0.25">
      <c r="B87" s="1"/>
      <c r="C87" s="456"/>
      <c r="D87" s="456"/>
      <c r="E87" s="456"/>
      <c r="F87" s="457"/>
      <c r="G87" s="99"/>
      <c r="H87" s="457"/>
      <c r="I87" s="100"/>
      <c r="J87" s="458"/>
      <c r="K87" s="421"/>
      <c r="L87" s="457"/>
      <c r="M87" s="459"/>
      <c r="N87" s="458"/>
      <c r="O87" s="421"/>
      <c r="P87" s="457"/>
      <c r="Q87" s="100"/>
      <c r="R87" s="109"/>
      <c r="S87" s="421"/>
      <c r="T87" s="457"/>
      <c r="U87" s="109"/>
      <c r="V87" s="109"/>
      <c r="W87" s="109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5"/>
      <c r="AL87" s="225"/>
      <c r="AM87" s="225"/>
      <c r="AN87" s="225"/>
      <c r="AO87" s="225"/>
      <c r="AP87" s="225"/>
    </row>
    <row r="88" spans="2:42" ht="12.75" customHeight="1" x14ac:dyDescent="0.25">
      <c r="B88" s="1"/>
      <c r="C88" s="456"/>
      <c r="D88" s="456"/>
      <c r="E88" s="456"/>
      <c r="F88" s="457"/>
      <c r="G88" s="99"/>
      <c r="H88" s="457"/>
      <c r="I88" s="100"/>
      <c r="J88" s="458"/>
      <c r="K88" s="421"/>
      <c r="L88" s="457"/>
      <c r="M88" s="459"/>
      <c r="N88" s="458"/>
      <c r="O88" s="421"/>
      <c r="P88" s="457"/>
      <c r="Q88" s="100"/>
      <c r="R88" s="109"/>
      <c r="S88" s="421"/>
      <c r="T88" s="457"/>
      <c r="U88" s="109"/>
      <c r="V88" s="109"/>
      <c r="W88" s="109"/>
      <c r="Y88" s="225"/>
      <c r="Z88" s="225"/>
      <c r="AA88" s="225"/>
      <c r="AB88" s="225"/>
      <c r="AC88" s="225"/>
      <c r="AD88" s="225"/>
      <c r="AE88" s="225"/>
      <c r="AF88" s="225"/>
      <c r="AG88" s="225"/>
      <c r="AH88" s="225"/>
      <c r="AI88" s="225"/>
      <c r="AJ88" s="225"/>
      <c r="AK88" s="225"/>
      <c r="AL88" s="225"/>
      <c r="AM88" s="225"/>
      <c r="AN88" s="225"/>
      <c r="AO88" s="225"/>
      <c r="AP88" s="225"/>
    </row>
    <row r="89" spans="2:42" ht="12.75" customHeight="1" x14ac:dyDescent="0.25">
      <c r="B89" s="1"/>
      <c r="C89" s="456"/>
      <c r="D89" s="456"/>
      <c r="E89" s="456"/>
      <c r="F89" s="457"/>
      <c r="G89" s="99"/>
      <c r="H89" s="457"/>
      <c r="I89" s="100"/>
      <c r="J89" s="458"/>
      <c r="K89" s="421"/>
      <c r="L89" s="457"/>
      <c r="M89" s="459"/>
      <c r="N89" s="458"/>
      <c r="O89" s="421"/>
      <c r="P89" s="457"/>
      <c r="Q89" s="100"/>
      <c r="R89" s="109"/>
      <c r="S89" s="421"/>
      <c r="T89" s="457"/>
      <c r="U89" s="109"/>
      <c r="V89" s="109"/>
      <c r="W89" s="109"/>
      <c r="Y89" s="225"/>
      <c r="Z89" s="225"/>
      <c r="AA89" s="225"/>
      <c r="AB89" s="225"/>
      <c r="AC89" s="225"/>
      <c r="AD89" s="225"/>
      <c r="AE89" s="225"/>
      <c r="AF89" s="225"/>
      <c r="AG89" s="225"/>
      <c r="AH89" s="225"/>
      <c r="AI89" s="225"/>
      <c r="AJ89" s="225"/>
      <c r="AK89" s="225"/>
      <c r="AL89" s="225"/>
      <c r="AM89" s="225"/>
      <c r="AN89" s="225"/>
      <c r="AO89" s="225"/>
      <c r="AP89" s="225"/>
    </row>
    <row r="90" spans="2:42" ht="12.75" customHeight="1" x14ac:dyDescent="0.25">
      <c r="B90" s="1"/>
      <c r="C90" s="456"/>
      <c r="D90" s="456"/>
      <c r="E90" s="456"/>
      <c r="F90" s="457"/>
      <c r="G90" s="99"/>
      <c r="H90" s="457"/>
      <c r="I90" s="100"/>
      <c r="J90" s="458"/>
      <c r="K90" s="421"/>
      <c r="L90" s="457"/>
      <c r="M90" s="459"/>
      <c r="N90" s="458"/>
      <c r="O90" s="421"/>
      <c r="P90" s="457"/>
      <c r="Q90" s="100"/>
      <c r="R90" s="109"/>
      <c r="S90" s="421"/>
      <c r="T90" s="457"/>
      <c r="U90" s="109"/>
      <c r="V90" s="109"/>
      <c r="W90" s="109"/>
      <c r="Y90" s="225"/>
      <c r="Z90" s="225"/>
      <c r="AA90" s="225"/>
      <c r="AB90" s="225"/>
      <c r="AC90" s="225"/>
      <c r="AD90" s="225"/>
      <c r="AE90" s="225"/>
      <c r="AF90" s="225"/>
      <c r="AG90" s="225"/>
      <c r="AH90" s="225"/>
      <c r="AI90" s="225"/>
      <c r="AJ90" s="225"/>
      <c r="AK90" s="225"/>
      <c r="AL90" s="225"/>
      <c r="AM90" s="225"/>
      <c r="AN90" s="225"/>
      <c r="AO90" s="225"/>
      <c r="AP90" s="225"/>
    </row>
    <row r="91" spans="2:42" ht="12.75" customHeight="1" x14ac:dyDescent="0.25">
      <c r="B91" s="1"/>
      <c r="C91" s="456"/>
      <c r="D91" s="456"/>
      <c r="E91" s="456"/>
      <c r="F91" s="457"/>
      <c r="G91" s="99"/>
      <c r="H91" s="457"/>
      <c r="I91" s="100"/>
      <c r="J91" s="458"/>
      <c r="K91" s="421"/>
      <c r="L91" s="457"/>
      <c r="M91" s="459"/>
      <c r="N91" s="458"/>
      <c r="O91" s="421"/>
      <c r="P91" s="457"/>
      <c r="Q91" s="100"/>
      <c r="R91" s="109"/>
      <c r="S91" s="421"/>
      <c r="T91" s="457"/>
      <c r="U91" s="109"/>
      <c r="V91" s="109"/>
      <c r="W91" s="109"/>
      <c r="Y91" s="225"/>
      <c r="Z91" s="225"/>
      <c r="AA91" s="225"/>
      <c r="AB91" s="225"/>
      <c r="AC91" s="225"/>
      <c r="AD91" s="225"/>
      <c r="AE91" s="225"/>
      <c r="AF91" s="225"/>
      <c r="AG91" s="225"/>
      <c r="AH91" s="225"/>
      <c r="AI91" s="225"/>
      <c r="AJ91" s="225"/>
      <c r="AK91" s="225"/>
      <c r="AL91" s="225"/>
      <c r="AM91" s="225"/>
      <c r="AN91" s="225"/>
      <c r="AO91" s="225"/>
      <c r="AP91" s="225"/>
    </row>
    <row r="92" spans="2:42" ht="12.75" customHeight="1" x14ac:dyDescent="0.25">
      <c r="B92" s="1"/>
      <c r="C92" s="456"/>
      <c r="D92" s="456"/>
      <c r="E92" s="456"/>
      <c r="F92" s="457"/>
      <c r="G92" s="99"/>
      <c r="H92" s="457"/>
      <c r="I92" s="100"/>
      <c r="J92" s="458"/>
      <c r="K92" s="421"/>
      <c r="L92" s="457"/>
      <c r="M92" s="459"/>
      <c r="N92" s="458"/>
      <c r="O92" s="421"/>
      <c r="P92" s="457"/>
      <c r="Q92" s="100"/>
      <c r="R92" s="109"/>
      <c r="S92" s="421"/>
      <c r="T92" s="457"/>
      <c r="U92" s="109"/>
      <c r="V92" s="109"/>
      <c r="W92" s="109"/>
      <c r="Y92" s="225"/>
      <c r="Z92" s="225"/>
      <c r="AA92" s="225"/>
      <c r="AB92" s="225"/>
      <c r="AC92" s="225"/>
      <c r="AD92" s="225"/>
      <c r="AE92" s="225"/>
      <c r="AF92" s="225"/>
      <c r="AG92" s="225"/>
      <c r="AH92" s="225"/>
      <c r="AI92" s="225"/>
      <c r="AJ92" s="225"/>
      <c r="AK92" s="225"/>
      <c r="AL92" s="225"/>
      <c r="AM92" s="225"/>
      <c r="AN92" s="225"/>
      <c r="AO92" s="225"/>
      <c r="AP92" s="225"/>
    </row>
    <row r="93" spans="2:42" ht="12.75" customHeight="1" x14ac:dyDescent="0.25">
      <c r="B93" s="1"/>
      <c r="C93" s="456"/>
      <c r="D93" s="456"/>
      <c r="E93" s="456"/>
      <c r="F93" s="457"/>
      <c r="G93" s="99"/>
      <c r="H93" s="457"/>
      <c r="I93" s="100"/>
      <c r="J93" s="458"/>
      <c r="K93" s="421"/>
      <c r="L93" s="457"/>
      <c r="M93" s="459"/>
      <c r="N93" s="458"/>
      <c r="O93" s="421"/>
      <c r="P93" s="457"/>
      <c r="Q93" s="100"/>
      <c r="R93" s="109"/>
      <c r="S93" s="421"/>
      <c r="T93" s="457"/>
      <c r="U93" s="109"/>
      <c r="V93" s="109"/>
      <c r="W93" s="109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5"/>
      <c r="AL93" s="225"/>
      <c r="AM93" s="225"/>
      <c r="AN93" s="225"/>
      <c r="AO93" s="225"/>
      <c r="AP93" s="225"/>
    </row>
    <row r="94" spans="2:42" ht="12.75" customHeight="1" x14ac:dyDescent="0.25">
      <c r="B94" s="1"/>
      <c r="C94" s="456"/>
      <c r="D94" s="456"/>
      <c r="E94" s="456"/>
      <c r="F94" s="457"/>
      <c r="G94" s="99"/>
      <c r="H94" s="457"/>
      <c r="I94" s="100"/>
      <c r="J94" s="458"/>
      <c r="K94" s="421"/>
      <c r="L94" s="457"/>
      <c r="M94" s="459"/>
      <c r="N94" s="458"/>
      <c r="O94" s="421"/>
      <c r="P94" s="457"/>
      <c r="Q94" s="100"/>
      <c r="R94" s="109"/>
      <c r="S94" s="421"/>
      <c r="T94" s="457"/>
      <c r="U94" s="109"/>
      <c r="V94" s="109"/>
      <c r="W94" s="109"/>
      <c r="Y94" s="225"/>
      <c r="Z94" s="225"/>
      <c r="AA94" s="225"/>
      <c r="AB94" s="225"/>
      <c r="AC94" s="225"/>
      <c r="AD94" s="225"/>
      <c r="AE94" s="225"/>
      <c r="AF94" s="225"/>
      <c r="AG94" s="225"/>
      <c r="AH94" s="225"/>
      <c r="AI94" s="225"/>
      <c r="AJ94" s="225"/>
      <c r="AK94" s="225"/>
      <c r="AL94" s="225"/>
      <c r="AM94" s="225"/>
      <c r="AN94" s="225"/>
      <c r="AO94" s="225"/>
      <c r="AP94" s="225"/>
    </row>
    <row r="95" spans="2:42" ht="12.75" customHeight="1" x14ac:dyDescent="0.25">
      <c r="B95" s="1"/>
      <c r="C95" s="456"/>
      <c r="D95" s="456"/>
      <c r="E95" s="456"/>
      <c r="F95" s="457"/>
      <c r="G95" s="99"/>
      <c r="H95" s="457"/>
      <c r="I95" s="100"/>
      <c r="J95" s="458"/>
      <c r="K95" s="421"/>
      <c r="L95" s="457"/>
      <c r="M95" s="459"/>
      <c r="N95" s="458"/>
      <c r="O95" s="421"/>
      <c r="P95" s="457"/>
      <c r="Q95" s="100"/>
      <c r="R95" s="109"/>
      <c r="S95" s="421"/>
      <c r="T95" s="457"/>
      <c r="U95" s="109"/>
      <c r="V95" s="109"/>
      <c r="W95" s="109"/>
      <c r="Y95" s="225"/>
      <c r="Z95" s="225"/>
      <c r="AA95" s="225"/>
      <c r="AB95" s="225"/>
      <c r="AC95" s="225"/>
      <c r="AD95" s="225"/>
      <c r="AE95" s="225"/>
      <c r="AF95" s="225"/>
      <c r="AG95" s="225"/>
      <c r="AH95" s="225"/>
      <c r="AI95" s="225"/>
      <c r="AJ95" s="225"/>
      <c r="AK95" s="225"/>
      <c r="AL95" s="225"/>
      <c r="AM95" s="225"/>
      <c r="AN95" s="225"/>
      <c r="AO95" s="225"/>
      <c r="AP95" s="225"/>
    </row>
    <row r="96" spans="2:42" ht="12.75" customHeight="1" x14ac:dyDescent="0.25">
      <c r="B96" s="1"/>
      <c r="C96" s="456"/>
      <c r="D96" s="456"/>
      <c r="E96" s="456"/>
      <c r="F96" s="457"/>
      <c r="G96" s="99"/>
      <c r="H96" s="457"/>
      <c r="I96" s="100"/>
      <c r="J96" s="458"/>
      <c r="K96" s="421"/>
      <c r="L96" s="457"/>
      <c r="M96" s="459"/>
      <c r="N96" s="458"/>
      <c r="O96" s="421"/>
      <c r="P96" s="457"/>
      <c r="Q96" s="100"/>
      <c r="R96" s="109"/>
      <c r="S96" s="421"/>
      <c r="T96" s="457"/>
      <c r="U96" s="109"/>
      <c r="V96" s="109"/>
      <c r="W96" s="109"/>
      <c r="Y96" s="225"/>
      <c r="Z96" s="225"/>
      <c r="AA96" s="225"/>
      <c r="AB96" s="225"/>
      <c r="AC96" s="225"/>
      <c r="AD96" s="225"/>
      <c r="AE96" s="225"/>
      <c r="AF96" s="225"/>
      <c r="AG96" s="225"/>
      <c r="AH96" s="225"/>
      <c r="AI96" s="225"/>
      <c r="AJ96" s="225"/>
      <c r="AK96" s="225"/>
      <c r="AL96" s="225"/>
      <c r="AM96" s="225"/>
      <c r="AN96" s="225"/>
      <c r="AO96" s="225"/>
      <c r="AP96" s="225"/>
    </row>
    <row r="97" spans="2:42" ht="12.75" customHeight="1" x14ac:dyDescent="0.25">
      <c r="B97" s="1"/>
      <c r="C97" s="456"/>
      <c r="D97" s="456"/>
      <c r="E97" s="456"/>
      <c r="F97" s="457"/>
      <c r="G97" s="99"/>
      <c r="H97" s="457"/>
      <c r="I97" s="100"/>
      <c r="J97" s="458"/>
      <c r="K97" s="421"/>
      <c r="L97" s="457"/>
      <c r="M97" s="459"/>
      <c r="N97" s="458"/>
      <c r="O97" s="421"/>
      <c r="P97" s="457"/>
      <c r="Q97" s="100"/>
      <c r="R97" s="109"/>
      <c r="S97" s="421"/>
      <c r="T97" s="457"/>
      <c r="U97" s="109"/>
      <c r="V97" s="109"/>
      <c r="W97" s="109"/>
      <c r="Y97" s="225"/>
      <c r="Z97" s="225"/>
      <c r="AA97" s="225"/>
      <c r="AB97" s="225"/>
      <c r="AC97" s="225"/>
      <c r="AD97" s="225"/>
      <c r="AE97" s="225"/>
      <c r="AF97" s="225"/>
      <c r="AG97" s="225"/>
      <c r="AH97" s="225"/>
      <c r="AI97" s="225"/>
      <c r="AJ97" s="225"/>
      <c r="AK97" s="225"/>
      <c r="AL97" s="225"/>
      <c r="AM97" s="225"/>
      <c r="AN97" s="225"/>
      <c r="AO97" s="225"/>
      <c r="AP97" s="225"/>
    </row>
    <row r="98" spans="2:42" ht="12.75" customHeight="1" x14ac:dyDescent="0.25">
      <c r="B98" s="1"/>
      <c r="C98" s="456"/>
      <c r="D98" s="456"/>
      <c r="E98" s="456"/>
      <c r="F98" s="457"/>
      <c r="G98" s="99"/>
      <c r="H98" s="457"/>
      <c r="I98" s="100"/>
      <c r="J98" s="458"/>
      <c r="K98" s="421"/>
      <c r="L98" s="457"/>
      <c r="M98" s="459"/>
      <c r="N98" s="458"/>
      <c r="O98" s="421"/>
      <c r="P98" s="457"/>
      <c r="Q98" s="100"/>
      <c r="R98" s="109"/>
      <c r="S98" s="421"/>
      <c r="T98" s="457"/>
      <c r="U98" s="109"/>
      <c r="V98" s="109"/>
      <c r="W98" s="109"/>
      <c r="Y98" s="225"/>
      <c r="Z98" s="225"/>
      <c r="AA98" s="225"/>
      <c r="AB98" s="225"/>
      <c r="AC98" s="225"/>
      <c r="AD98" s="225"/>
      <c r="AE98" s="225"/>
      <c r="AF98" s="225"/>
      <c r="AG98" s="225"/>
      <c r="AH98" s="225"/>
      <c r="AI98" s="225"/>
      <c r="AJ98" s="225"/>
      <c r="AK98" s="225"/>
      <c r="AL98" s="225"/>
      <c r="AM98" s="225"/>
      <c r="AN98" s="225"/>
      <c r="AO98" s="225"/>
      <c r="AP98" s="225"/>
    </row>
    <row r="99" spans="2:42" ht="12.75" customHeight="1" x14ac:dyDescent="0.25">
      <c r="B99" s="1"/>
      <c r="C99" s="456"/>
      <c r="D99" s="456"/>
      <c r="E99" s="456"/>
      <c r="F99" s="457"/>
      <c r="G99" s="99"/>
      <c r="H99" s="457"/>
      <c r="I99" s="100"/>
      <c r="J99" s="458"/>
      <c r="K99" s="421"/>
      <c r="L99" s="457"/>
      <c r="M99" s="459"/>
      <c r="N99" s="458"/>
      <c r="O99" s="421"/>
      <c r="P99" s="457"/>
      <c r="Q99" s="100"/>
      <c r="R99" s="109"/>
      <c r="S99" s="421"/>
      <c r="T99" s="457"/>
      <c r="U99" s="109"/>
      <c r="V99" s="109"/>
      <c r="W99" s="109"/>
      <c r="Y99" s="225"/>
      <c r="Z99" s="225"/>
      <c r="AA99" s="225"/>
      <c r="AB99" s="225"/>
      <c r="AC99" s="225"/>
      <c r="AD99" s="225"/>
      <c r="AE99" s="225"/>
      <c r="AF99" s="225"/>
      <c r="AG99" s="225"/>
      <c r="AH99" s="225"/>
      <c r="AI99" s="225"/>
      <c r="AJ99" s="225"/>
      <c r="AK99" s="225"/>
      <c r="AL99" s="225"/>
      <c r="AM99" s="225"/>
      <c r="AN99" s="225"/>
      <c r="AO99" s="225"/>
      <c r="AP99" s="225"/>
    </row>
    <row r="100" spans="2:42" ht="12.75" customHeight="1" x14ac:dyDescent="0.25">
      <c r="B100" s="1"/>
      <c r="C100" s="456"/>
      <c r="D100" s="456"/>
      <c r="E100" s="456"/>
      <c r="F100" s="457"/>
      <c r="G100" s="99"/>
      <c r="H100" s="457"/>
      <c r="I100" s="100"/>
      <c r="J100" s="458"/>
      <c r="K100" s="421"/>
      <c r="L100" s="457"/>
      <c r="M100" s="459"/>
      <c r="N100" s="458"/>
      <c r="O100" s="421"/>
      <c r="P100" s="457"/>
      <c r="Q100" s="100"/>
      <c r="R100" s="109"/>
      <c r="S100" s="421"/>
      <c r="T100" s="457"/>
      <c r="U100" s="109"/>
      <c r="V100" s="109"/>
      <c r="W100" s="109"/>
      <c r="Y100" s="225"/>
      <c r="Z100" s="225"/>
      <c r="AA100" s="225"/>
      <c r="AB100" s="225"/>
      <c r="AC100" s="225"/>
      <c r="AD100" s="225"/>
      <c r="AE100" s="225"/>
      <c r="AF100" s="225"/>
      <c r="AG100" s="225"/>
      <c r="AH100" s="225"/>
      <c r="AI100" s="225"/>
      <c r="AJ100" s="225"/>
      <c r="AK100" s="225"/>
      <c r="AL100" s="225"/>
      <c r="AM100" s="225"/>
      <c r="AN100" s="225"/>
      <c r="AO100" s="225"/>
      <c r="AP100" s="225"/>
    </row>
    <row r="101" spans="2:42" ht="12.75" customHeight="1" x14ac:dyDescent="0.25">
      <c r="B101" s="1"/>
      <c r="C101" s="456"/>
      <c r="D101" s="456"/>
      <c r="E101" s="456"/>
      <c r="F101" s="457"/>
      <c r="G101" s="99"/>
      <c r="H101" s="457"/>
      <c r="I101" s="100"/>
      <c r="J101" s="458"/>
      <c r="K101" s="421"/>
      <c r="L101" s="457"/>
      <c r="M101" s="459"/>
      <c r="N101" s="458"/>
      <c r="O101" s="421"/>
      <c r="P101" s="457"/>
      <c r="Q101" s="100"/>
      <c r="R101" s="109"/>
      <c r="S101" s="421"/>
      <c r="T101" s="457"/>
      <c r="U101" s="109"/>
      <c r="V101" s="109"/>
      <c r="W101" s="109"/>
      <c r="Y101" s="225"/>
      <c r="Z101" s="225"/>
      <c r="AA101" s="225"/>
      <c r="AB101" s="225"/>
      <c r="AC101" s="225"/>
      <c r="AD101" s="225"/>
      <c r="AE101" s="225"/>
      <c r="AF101" s="225"/>
      <c r="AG101" s="225"/>
      <c r="AH101" s="225"/>
      <c r="AI101" s="225"/>
      <c r="AJ101" s="225"/>
      <c r="AK101" s="225"/>
      <c r="AL101" s="225"/>
      <c r="AM101" s="225"/>
      <c r="AN101" s="225"/>
      <c r="AO101" s="225"/>
      <c r="AP101" s="225"/>
    </row>
    <row r="102" spans="2:42" ht="12.75" customHeight="1" x14ac:dyDescent="0.25">
      <c r="B102" s="1"/>
      <c r="C102" s="456"/>
      <c r="D102" s="456"/>
      <c r="E102" s="456"/>
      <c r="F102" s="457"/>
      <c r="G102" s="99"/>
      <c r="H102" s="457"/>
      <c r="I102" s="100"/>
      <c r="J102" s="458"/>
      <c r="K102" s="421"/>
      <c r="L102" s="457"/>
      <c r="M102" s="459"/>
      <c r="N102" s="458"/>
      <c r="O102" s="421"/>
      <c r="P102" s="457"/>
      <c r="Q102" s="100"/>
      <c r="R102" s="109"/>
      <c r="S102" s="421"/>
      <c r="T102" s="457"/>
      <c r="U102" s="109"/>
      <c r="V102" s="109"/>
      <c r="W102" s="109"/>
      <c r="Y102" s="225"/>
      <c r="Z102" s="225"/>
      <c r="AA102" s="225"/>
      <c r="AB102" s="225"/>
      <c r="AC102" s="225"/>
      <c r="AD102" s="225"/>
      <c r="AE102" s="225"/>
      <c r="AF102" s="225"/>
      <c r="AG102" s="225"/>
      <c r="AH102" s="225"/>
      <c r="AI102" s="225"/>
      <c r="AJ102" s="225"/>
      <c r="AK102" s="225"/>
      <c r="AL102" s="225"/>
      <c r="AM102" s="225"/>
      <c r="AN102" s="225"/>
      <c r="AO102" s="225"/>
      <c r="AP102" s="225"/>
    </row>
    <row r="103" spans="2:42" ht="12.75" customHeight="1" x14ac:dyDescent="0.25">
      <c r="B103" s="1"/>
      <c r="C103" s="456"/>
      <c r="D103" s="456"/>
      <c r="E103" s="456"/>
      <c r="F103" s="457"/>
      <c r="G103" s="99"/>
      <c r="H103" s="457"/>
      <c r="I103" s="100"/>
      <c r="J103" s="458"/>
      <c r="K103" s="421"/>
      <c r="L103" s="457"/>
      <c r="M103" s="459"/>
      <c r="N103" s="458"/>
      <c r="O103" s="421"/>
      <c r="P103" s="457"/>
      <c r="Q103" s="100"/>
      <c r="R103" s="109"/>
      <c r="S103" s="421"/>
      <c r="T103" s="457"/>
      <c r="U103" s="109"/>
      <c r="V103" s="109"/>
      <c r="W103" s="109"/>
      <c r="Y103" s="225"/>
      <c r="Z103" s="225"/>
      <c r="AA103" s="225"/>
      <c r="AB103" s="225"/>
      <c r="AC103" s="225"/>
      <c r="AD103" s="225"/>
      <c r="AE103" s="225"/>
      <c r="AF103" s="225"/>
      <c r="AG103" s="225"/>
      <c r="AH103" s="225"/>
      <c r="AI103" s="225"/>
      <c r="AJ103" s="225"/>
      <c r="AK103" s="225"/>
      <c r="AL103" s="225"/>
      <c r="AM103" s="225"/>
      <c r="AN103" s="225"/>
      <c r="AO103" s="225"/>
      <c r="AP103" s="225"/>
    </row>
    <row r="104" spans="2:42" ht="12.75" customHeight="1" x14ac:dyDescent="0.25">
      <c r="B104" s="1"/>
      <c r="C104" s="456"/>
      <c r="D104" s="456"/>
      <c r="E104" s="456"/>
      <c r="F104" s="457"/>
      <c r="G104" s="99"/>
      <c r="H104" s="457"/>
      <c r="I104" s="100"/>
      <c r="J104" s="458"/>
      <c r="K104" s="421"/>
      <c r="L104" s="457"/>
      <c r="M104" s="459"/>
      <c r="N104" s="458"/>
      <c r="O104" s="421"/>
      <c r="P104" s="457"/>
      <c r="Q104" s="100"/>
      <c r="R104" s="109"/>
      <c r="S104" s="421"/>
      <c r="T104" s="457"/>
      <c r="U104" s="109"/>
      <c r="V104" s="109"/>
      <c r="W104" s="109"/>
      <c r="Y104" s="225"/>
      <c r="Z104" s="225"/>
      <c r="AA104" s="225"/>
      <c r="AB104" s="225"/>
      <c r="AC104" s="225"/>
      <c r="AD104" s="225"/>
      <c r="AE104" s="225"/>
      <c r="AF104" s="225"/>
      <c r="AG104" s="225"/>
      <c r="AH104" s="225"/>
      <c r="AI104" s="225"/>
      <c r="AJ104" s="225"/>
      <c r="AK104" s="225"/>
      <c r="AL104" s="225"/>
      <c r="AM104" s="225"/>
      <c r="AN104" s="225"/>
      <c r="AO104" s="225"/>
      <c r="AP104" s="225"/>
    </row>
    <row r="105" spans="2:42" ht="12.75" customHeight="1" x14ac:dyDescent="0.25">
      <c r="B105" s="1"/>
      <c r="C105" s="456"/>
      <c r="D105" s="456"/>
      <c r="E105" s="456"/>
      <c r="F105" s="457"/>
      <c r="G105" s="99"/>
      <c r="H105" s="457"/>
      <c r="I105" s="100"/>
      <c r="J105" s="458"/>
      <c r="K105" s="421"/>
      <c r="L105" s="457"/>
      <c r="M105" s="459"/>
      <c r="N105" s="458"/>
      <c r="O105" s="421"/>
      <c r="P105" s="457"/>
      <c r="Q105" s="100"/>
      <c r="R105" s="109"/>
      <c r="S105" s="421"/>
      <c r="T105" s="457"/>
      <c r="U105" s="109"/>
      <c r="V105" s="109"/>
      <c r="W105" s="109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5"/>
      <c r="AL105" s="225"/>
      <c r="AM105" s="225"/>
      <c r="AN105" s="225"/>
      <c r="AO105" s="225"/>
      <c r="AP105" s="225"/>
    </row>
    <row r="106" spans="2:42" ht="12.75" customHeight="1" x14ac:dyDescent="0.25">
      <c r="B106" s="1"/>
      <c r="C106" s="456"/>
      <c r="D106" s="456"/>
      <c r="E106" s="456"/>
      <c r="F106" s="457"/>
      <c r="G106" s="99"/>
      <c r="H106" s="457"/>
      <c r="I106" s="100"/>
      <c r="J106" s="458"/>
      <c r="K106" s="421"/>
      <c r="L106" s="457"/>
      <c r="M106" s="459"/>
      <c r="N106" s="458"/>
      <c r="O106" s="421"/>
      <c r="P106" s="457"/>
      <c r="Q106" s="100"/>
      <c r="R106" s="109"/>
      <c r="S106" s="421"/>
      <c r="T106" s="457"/>
      <c r="U106" s="109"/>
      <c r="V106" s="109"/>
      <c r="W106" s="109"/>
      <c r="Y106" s="225"/>
      <c r="Z106" s="225"/>
      <c r="AA106" s="225"/>
      <c r="AB106" s="225"/>
      <c r="AC106" s="225"/>
      <c r="AD106" s="225"/>
      <c r="AE106" s="225"/>
      <c r="AF106" s="225"/>
      <c r="AG106" s="225"/>
      <c r="AH106" s="225"/>
      <c r="AI106" s="225"/>
      <c r="AJ106" s="225"/>
      <c r="AK106" s="225"/>
      <c r="AL106" s="225"/>
      <c r="AM106" s="225"/>
      <c r="AN106" s="225"/>
      <c r="AO106" s="225"/>
      <c r="AP106" s="225"/>
    </row>
    <row r="107" spans="2:42" ht="12.75" customHeight="1" x14ac:dyDescent="0.25">
      <c r="B107" s="1"/>
      <c r="C107" s="456"/>
      <c r="D107" s="456"/>
      <c r="E107" s="456"/>
      <c r="F107" s="457"/>
      <c r="G107" s="99"/>
      <c r="H107" s="457"/>
      <c r="I107" s="100"/>
      <c r="J107" s="458"/>
      <c r="K107" s="421"/>
      <c r="L107" s="457"/>
      <c r="M107" s="459"/>
      <c r="N107" s="458"/>
      <c r="O107" s="421"/>
      <c r="P107" s="457"/>
      <c r="Q107" s="100"/>
      <c r="R107" s="109"/>
      <c r="S107" s="421"/>
      <c r="T107" s="457"/>
      <c r="U107" s="109"/>
      <c r="V107" s="109"/>
      <c r="W107" s="109"/>
      <c r="Y107" s="225"/>
      <c r="Z107" s="225"/>
      <c r="AA107" s="225"/>
      <c r="AB107" s="225"/>
      <c r="AC107" s="225"/>
      <c r="AD107" s="225"/>
      <c r="AE107" s="225"/>
      <c r="AF107" s="225"/>
      <c r="AG107" s="225"/>
      <c r="AH107" s="225"/>
      <c r="AI107" s="225"/>
      <c r="AJ107" s="225"/>
      <c r="AK107" s="225"/>
      <c r="AL107" s="225"/>
      <c r="AM107" s="225"/>
      <c r="AN107" s="225"/>
      <c r="AO107" s="225"/>
      <c r="AP107" s="225"/>
    </row>
    <row r="108" spans="2:42" ht="12.75" customHeight="1" x14ac:dyDescent="0.25">
      <c r="B108" s="1"/>
      <c r="C108" s="456"/>
      <c r="D108" s="456"/>
      <c r="E108" s="456"/>
      <c r="F108" s="457"/>
      <c r="G108" s="99"/>
      <c r="H108" s="457"/>
      <c r="I108" s="100"/>
      <c r="J108" s="458"/>
      <c r="K108" s="421"/>
      <c r="L108" s="457"/>
      <c r="M108" s="459"/>
      <c r="N108" s="458"/>
      <c r="O108" s="421"/>
      <c r="P108" s="457"/>
      <c r="Q108" s="100"/>
      <c r="R108" s="109"/>
      <c r="S108" s="421"/>
      <c r="T108" s="457"/>
      <c r="U108" s="109"/>
      <c r="V108" s="109"/>
      <c r="W108" s="109"/>
      <c r="Y108" s="225"/>
      <c r="Z108" s="225"/>
      <c r="AA108" s="225"/>
      <c r="AB108" s="225"/>
      <c r="AC108" s="225"/>
      <c r="AD108" s="225"/>
      <c r="AE108" s="225"/>
      <c r="AF108" s="225"/>
      <c r="AG108" s="225"/>
      <c r="AH108" s="225"/>
      <c r="AI108" s="225"/>
      <c r="AJ108" s="225"/>
      <c r="AK108" s="225"/>
      <c r="AL108" s="225"/>
      <c r="AM108" s="225"/>
      <c r="AN108" s="225"/>
      <c r="AO108" s="225"/>
      <c r="AP108" s="225"/>
    </row>
    <row r="109" spans="2:42" ht="12.75" customHeight="1" x14ac:dyDescent="0.25">
      <c r="B109" s="1"/>
      <c r="C109" s="456"/>
      <c r="D109" s="456"/>
      <c r="E109" s="456"/>
      <c r="F109" s="457"/>
      <c r="G109" s="99"/>
      <c r="H109" s="457"/>
      <c r="I109" s="100"/>
      <c r="J109" s="458"/>
      <c r="K109" s="421"/>
      <c r="L109" s="457"/>
      <c r="M109" s="459"/>
      <c r="N109" s="458"/>
      <c r="O109" s="421"/>
      <c r="P109" s="457"/>
      <c r="Q109" s="100"/>
      <c r="R109" s="109"/>
      <c r="S109" s="421"/>
      <c r="T109" s="457"/>
      <c r="U109" s="109"/>
      <c r="V109" s="109"/>
      <c r="W109" s="109"/>
      <c r="Y109" s="225"/>
      <c r="Z109" s="225"/>
      <c r="AA109" s="225"/>
      <c r="AB109" s="225"/>
      <c r="AC109" s="225"/>
      <c r="AD109" s="225"/>
      <c r="AE109" s="225"/>
      <c r="AF109" s="225"/>
      <c r="AG109" s="225"/>
      <c r="AH109" s="225"/>
      <c r="AI109" s="225"/>
      <c r="AJ109" s="225"/>
      <c r="AK109" s="225"/>
      <c r="AL109" s="225"/>
      <c r="AM109" s="225"/>
      <c r="AN109" s="225"/>
      <c r="AO109" s="225"/>
      <c r="AP109" s="225"/>
    </row>
    <row r="110" spans="2:42" ht="12.75" customHeight="1" x14ac:dyDescent="0.25">
      <c r="B110" s="1"/>
      <c r="C110" s="456"/>
      <c r="D110" s="456"/>
      <c r="E110" s="456"/>
      <c r="F110" s="457"/>
      <c r="G110" s="99"/>
      <c r="H110" s="457"/>
      <c r="I110" s="100"/>
      <c r="J110" s="458"/>
      <c r="K110" s="421"/>
      <c r="L110" s="457"/>
      <c r="M110" s="459"/>
      <c r="N110" s="458"/>
      <c r="O110" s="421"/>
      <c r="P110" s="457"/>
      <c r="Q110" s="100"/>
      <c r="R110" s="109"/>
      <c r="S110" s="421"/>
      <c r="T110" s="457"/>
      <c r="U110" s="109"/>
      <c r="V110" s="109"/>
      <c r="W110" s="109"/>
      <c r="Y110" s="225"/>
      <c r="Z110" s="225"/>
      <c r="AA110" s="225"/>
      <c r="AB110" s="225"/>
      <c r="AC110" s="225"/>
      <c r="AD110" s="225"/>
      <c r="AE110" s="225"/>
      <c r="AF110" s="225"/>
      <c r="AG110" s="225"/>
      <c r="AH110" s="225"/>
      <c r="AI110" s="225"/>
      <c r="AJ110" s="225"/>
      <c r="AK110" s="225"/>
      <c r="AL110" s="225"/>
      <c r="AM110" s="225"/>
      <c r="AN110" s="225"/>
      <c r="AO110" s="225"/>
      <c r="AP110" s="225"/>
    </row>
    <row r="111" spans="2:42" ht="12.75" customHeight="1" x14ac:dyDescent="0.25">
      <c r="B111" s="1"/>
      <c r="C111" s="456"/>
      <c r="D111" s="456"/>
      <c r="E111" s="456"/>
      <c r="F111" s="457"/>
      <c r="G111" s="99"/>
      <c r="H111" s="457"/>
      <c r="I111" s="100"/>
      <c r="J111" s="458"/>
      <c r="K111" s="421"/>
      <c r="L111" s="457"/>
      <c r="M111" s="459"/>
      <c r="N111" s="458"/>
      <c r="O111" s="421"/>
      <c r="P111" s="457"/>
      <c r="Q111" s="100"/>
      <c r="R111" s="109"/>
      <c r="S111" s="421"/>
      <c r="T111" s="457"/>
      <c r="U111" s="109"/>
      <c r="V111" s="109"/>
      <c r="W111" s="109"/>
      <c r="Y111" s="225"/>
      <c r="Z111" s="225"/>
      <c r="AA111" s="225"/>
      <c r="AB111" s="225"/>
      <c r="AC111" s="225"/>
      <c r="AD111" s="225"/>
      <c r="AE111" s="225"/>
      <c r="AF111" s="225"/>
      <c r="AG111" s="225"/>
      <c r="AH111" s="225"/>
      <c r="AI111" s="225"/>
      <c r="AJ111" s="225"/>
      <c r="AK111" s="225"/>
      <c r="AL111" s="225"/>
      <c r="AM111" s="225"/>
      <c r="AN111" s="225"/>
      <c r="AO111" s="225"/>
      <c r="AP111" s="225"/>
    </row>
    <row r="112" spans="2:42" ht="12.75" customHeight="1" x14ac:dyDescent="0.25">
      <c r="B112" s="1"/>
      <c r="C112" s="456"/>
      <c r="D112" s="456"/>
      <c r="E112" s="456"/>
      <c r="F112" s="457"/>
      <c r="G112" s="99"/>
      <c r="H112" s="457"/>
      <c r="I112" s="100"/>
      <c r="J112" s="458"/>
      <c r="K112" s="421"/>
      <c r="L112" s="457"/>
      <c r="M112" s="459"/>
      <c r="N112" s="458"/>
      <c r="O112" s="421"/>
      <c r="P112" s="457"/>
      <c r="Q112" s="100"/>
      <c r="R112" s="109"/>
      <c r="S112" s="421"/>
      <c r="T112" s="457"/>
      <c r="U112" s="109"/>
      <c r="V112" s="109"/>
      <c r="W112" s="109"/>
      <c r="Y112" s="225"/>
      <c r="Z112" s="225"/>
      <c r="AA112" s="225"/>
      <c r="AB112" s="225"/>
      <c r="AC112" s="225"/>
      <c r="AD112" s="225"/>
      <c r="AE112" s="225"/>
      <c r="AF112" s="225"/>
      <c r="AG112" s="225"/>
      <c r="AH112" s="225"/>
      <c r="AI112" s="225"/>
      <c r="AJ112" s="225"/>
      <c r="AK112" s="225"/>
      <c r="AL112" s="225"/>
      <c r="AM112" s="225"/>
      <c r="AN112" s="225"/>
      <c r="AO112" s="225"/>
      <c r="AP112" s="225"/>
    </row>
    <row r="113" spans="2:42" ht="12.75" customHeight="1" x14ac:dyDescent="0.25">
      <c r="B113" s="1"/>
      <c r="C113" s="456"/>
      <c r="D113" s="456"/>
      <c r="E113" s="456"/>
      <c r="F113" s="457"/>
      <c r="G113" s="99"/>
      <c r="H113" s="457"/>
      <c r="I113" s="100"/>
      <c r="J113" s="458"/>
      <c r="K113" s="421"/>
      <c r="L113" s="457"/>
      <c r="M113" s="459"/>
      <c r="N113" s="458"/>
      <c r="O113" s="421"/>
      <c r="P113" s="457"/>
      <c r="Q113" s="100"/>
      <c r="R113" s="109"/>
      <c r="S113" s="421"/>
      <c r="T113" s="457"/>
      <c r="U113" s="109"/>
      <c r="V113" s="109"/>
      <c r="W113" s="109"/>
      <c r="Y113" s="225"/>
      <c r="Z113" s="225"/>
      <c r="AA113" s="225"/>
      <c r="AB113" s="225"/>
      <c r="AC113" s="225"/>
      <c r="AD113" s="225"/>
      <c r="AE113" s="225"/>
      <c r="AF113" s="225"/>
      <c r="AG113" s="225"/>
      <c r="AH113" s="225"/>
      <c r="AI113" s="225"/>
      <c r="AJ113" s="225"/>
      <c r="AK113" s="225"/>
      <c r="AL113" s="225"/>
      <c r="AM113" s="225"/>
      <c r="AN113" s="225"/>
      <c r="AO113" s="225"/>
      <c r="AP113" s="225"/>
    </row>
    <row r="114" spans="2:42" ht="12.75" customHeight="1" x14ac:dyDescent="0.25">
      <c r="B114" s="1"/>
      <c r="C114" s="456"/>
      <c r="D114" s="456"/>
      <c r="E114" s="456"/>
      <c r="F114" s="457"/>
      <c r="G114" s="99"/>
      <c r="H114" s="457"/>
      <c r="I114" s="100"/>
      <c r="J114" s="458"/>
      <c r="K114" s="421"/>
      <c r="L114" s="457"/>
      <c r="M114" s="459"/>
      <c r="N114" s="458"/>
      <c r="O114" s="421"/>
      <c r="P114" s="457"/>
      <c r="Q114" s="100"/>
      <c r="R114" s="109"/>
      <c r="S114" s="421"/>
      <c r="T114" s="457"/>
      <c r="U114" s="109"/>
      <c r="V114" s="109"/>
      <c r="W114" s="109"/>
      <c r="Y114" s="225"/>
      <c r="Z114" s="225"/>
      <c r="AA114" s="225"/>
      <c r="AB114" s="225"/>
      <c r="AC114" s="225"/>
      <c r="AD114" s="225"/>
      <c r="AE114" s="225"/>
      <c r="AF114" s="225"/>
      <c r="AG114" s="225"/>
      <c r="AH114" s="225"/>
      <c r="AI114" s="225"/>
      <c r="AJ114" s="225"/>
      <c r="AK114" s="225"/>
      <c r="AL114" s="225"/>
      <c r="AM114" s="225"/>
      <c r="AN114" s="225"/>
      <c r="AO114" s="225"/>
      <c r="AP114" s="225"/>
    </row>
    <row r="115" spans="2:42" ht="12.75" customHeight="1" x14ac:dyDescent="0.25">
      <c r="B115" s="1"/>
      <c r="C115" s="456"/>
      <c r="D115" s="456"/>
      <c r="E115" s="456"/>
      <c r="F115" s="457"/>
      <c r="G115" s="99"/>
      <c r="H115" s="457"/>
      <c r="I115" s="100"/>
      <c r="J115" s="458"/>
      <c r="K115" s="421"/>
      <c r="L115" s="457"/>
      <c r="M115" s="459"/>
      <c r="N115" s="458"/>
      <c r="O115" s="421"/>
      <c r="P115" s="457"/>
      <c r="Q115" s="100"/>
      <c r="R115" s="109"/>
      <c r="S115" s="421"/>
      <c r="T115" s="457"/>
      <c r="U115" s="109"/>
      <c r="V115" s="109"/>
      <c r="W115" s="109"/>
      <c r="Y115" s="225"/>
      <c r="Z115" s="225"/>
      <c r="AA115" s="225"/>
      <c r="AB115" s="225"/>
      <c r="AC115" s="225"/>
      <c r="AD115" s="225"/>
      <c r="AE115" s="225"/>
      <c r="AF115" s="225"/>
      <c r="AG115" s="225"/>
      <c r="AH115" s="225"/>
      <c r="AI115" s="225"/>
      <c r="AJ115" s="225"/>
      <c r="AK115" s="225"/>
      <c r="AL115" s="225"/>
      <c r="AM115" s="225"/>
      <c r="AN115" s="225"/>
      <c r="AO115" s="225"/>
      <c r="AP115" s="225"/>
    </row>
    <row r="116" spans="2:42" ht="12.75" customHeight="1" x14ac:dyDescent="0.25">
      <c r="B116" s="1"/>
      <c r="C116" s="456"/>
      <c r="D116" s="456"/>
      <c r="E116" s="456"/>
      <c r="F116" s="457"/>
      <c r="G116" s="99"/>
      <c r="H116" s="457"/>
      <c r="I116" s="100"/>
      <c r="J116" s="458"/>
      <c r="K116" s="421"/>
      <c r="L116" s="457"/>
      <c r="M116" s="459"/>
      <c r="N116" s="458"/>
      <c r="O116" s="421"/>
      <c r="P116" s="457"/>
      <c r="Q116" s="100"/>
      <c r="R116" s="109"/>
      <c r="S116" s="421"/>
      <c r="T116" s="457"/>
      <c r="U116" s="109"/>
      <c r="V116" s="109"/>
      <c r="W116" s="109"/>
      <c r="Y116" s="225"/>
      <c r="Z116" s="225"/>
      <c r="AA116" s="225"/>
      <c r="AB116" s="225"/>
      <c r="AC116" s="225"/>
      <c r="AD116" s="225"/>
      <c r="AE116" s="225"/>
      <c r="AF116" s="225"/>
      <c r="AG116" s="225"/>
      <c r="AH116" s="225"/>
      <c r="AI116" s="225"/>
      <c r="AJ116" s="225"/>
      <c r="AK116" s="225"/>
      <c r="AL116" s="225"/>
      <c r="AM116" s="225"/>
      <c r="AN116" s="225"/>
      <c r="AO116" s="225"/>
      <c r="AP116" s="225"/>
    </row>
    <row r="117" spans="2:42" ht="12.75" customHeight="1" x14ac:dyDescent="0.25">
      <c r="B117" s="1"/>
      <c r="C117" s="456"/>
      <c r="D117" s="456"/>
      <c r="E117" s="456"/>
      <c r="F117" s="457"/>
      <c r="G117" s="99"/>
      <c r="H117" s="457"/>
      <c r="I117" s="100"/>
      <c r="J117" s="458"/>
      <c r="K117" s="421"/>
      <c r="L117" s="457"/>
      <c r="M117" s="459"/>
      <c r="N117" s="458"/>
      <c r="O117" s="421"/>
      <c r="P117" s="457"/>
      <c r="Q117" s="100"/>
      <c r="R117" s="109"/>
      <c r="S117" s="421"/>
      <c r="T117" s="457"/>
      <c r="U117" s="109"/>
      <c r="V117" s="109"/>
      <c r="W117" s="109"/>
      <c r="Y117" s="225"/>
      <c r="Z117" s="225"/>
      <c r="AA117" s="225"/>
      <c r="AB117" s="225"/>
      <c r="AC117" s="225"/>
      <c r="AD117" s="225"/>
      <c r="AE117" s="225"/>
      <c r="AF117" s="225"/>
      <c r="AG117" s="225"/>
      <c r="AH117" s="225"/>
      <c r="AI117" s="225"/>
      <c r="AJ117" s="225"/>
      <c r="AK117" s="225"/>
      <c r="AL117" s="225"/>
      <c r="AM117" s="225"/>
      <c r="AN117" s="225"/>
      <c r="AO117" s="225"/>
      <c r="AP117" s="225"/>
    </row>
    <row r="118" spans="2:42" ht="12.75" customHeight="1" x14ac:dyDescent="0.25">
      <c r="B118" s="1"/>
      <c r="C118" s="456"/>
      <c r="D118" s="456"/>
      <c r="E118" s="456"/>
      <c r="F118" s="457"/>
      <c r="G118" s="99"/>
      <c r="H118" s="457"/>
      <c r="I118" s="100"/>
      <c r="J118" s="458"/>
      <c r="K118" s="421"/>
      <c r="L118" s="457"/>
      <c r="M118" s="459"/>
      <c r="N118" s="458"/>
      <c r="O118" s="421"/>
      <c r="P118" s="457"/>
      <c r="Q118" s="100"/>
      <c r="R118" s="109"/>
      <c r="S118" s="421"/>
      <c r="T118" s="457"/>
      <c r="U118" s="109"/>
      <c r="V118" s="109"/>
      <c r="W118" s="109"/>
      <c r="Y118" s="225"/>
      <c r="Z118" s="225"/>
      <c r="AA118" s="225"/>
      <c r="AB118" s="225"/>
      <c r="AC118" s="225"/>
      <c r="AD118" s="225"/>
      <c r="AE118" s="225"/>
      <c r="AF118" s="225"/>
      <c r="AG118" s="225"/>
      <c r="AH118" s="225"/>
      <c r="AI118" s="225"/>
      <c r="AJ118" s="225"/>
      <c r="AK118" s="225"/>
      <c r="AL118" s="225"/>
      <c r="AM118" s="225"/>
      <c r="AN118" s="225"/>
      <c r="AO118" s="225"/>
      <c r="AP118" s="225"/>
    </row>
    <row r="119" spans="2:42" ht="12.75" customHeight="1" x14ac:dyDescent="0.25">
      <c r="B119" s="1"/>
      <c r="C119" s="456"/>
      <c r="D119" s="456"/>
      <c r="E119" s="456"/>
      <c r="F119" s="457"/>
      <c r="G119" s="99"/>
      <c r="H119" s="457"/>
      <c r="I119" s="100"/>
      <c r="J119" s="458"/>
      <c r="K119" s="421"/>
      <c r="L119" s="457"/>
      <c r="M119" s="459"/>
      <c r="N119" s="458"/>
      <c r="O119" s="421"/>
      <c r="P119" s="457"/>
      <c r="Q119" s="100"/>
      <c r="R119" s="109"/>
      <c r="S119" s="421"/>
      <c r="T119" s="457"/>
      <c r="U119" s="109"/>
      <c r="V119" s="109"/>
      <c r="W119" s="109"/>
      <c r="Y119" s="225"/>
      <c r="Z119" s="225"/>
      <c r="AA119" s="225"/>
      <c r="AB119" s="225"/>
      <c r="AC119" s="225"/>
      <c r="AD119" s="225"/>
      <c r="AE119" s="225"/>
      <c r="AF119" s="225"/>
      <c r="AG119" s="225"/>
      <c r="AH119" s="225"/>
      <c r="AI119" s="225"/>
      <c r="AJ119" s="225"/>
      <c r="AK119" s="225"/>
      <c r="AL119" s="225"/>
      <c r="AM119" s="225"/>
      <c r="AN119" s="225"/>
      <c r="AO119" s="225"/>
      <c r="AP119" s="225"/>
    </row>
    <row r="120" spans="2:42" ht="12.75" customHeight="1" x14ac:dyDescent="0.25">
      <c r="B120" s="1"/>
      <c r="C120" s="456"/>
      <c r="D120" s="456"/>
      <c r="E120" s="456"/>
      <c r="F120" s="457"/>
      <c r="G120" s="99"/>
      <c r="H120" s="457"/>
      <c r="I120" s="100"/>
      <c r="J120" s="458"/>
      <c r="K120" s="421"/>
      <c r="L120" s="457"/>
      <c r="M120" s="459"/>
      <c r="N120" s="458"/>
      <c r="O120" s="421"/>
      <c r="P120" s="457"/>
      <c r="Q120" s="100"/>
      <c r="R120" s="109"/>
      <c r="S120" s="421"/>
      <c r="T120" s="457"/>
      <c r="U120" s="109"/>
      <c r="V120" s="109"/>
      <c r="W120" s="109"/>
      <c r="Y120" s="225"/>
      <c r="Z120" s="225"/>
      <c r="AA120" s="225"/>
      <c r="AB120" s="225"/>
      <c r="AC120" s="225"/>
      <c r="AD120" s="225"/>
      <c r="AE120" s="225"/>
      <c r="AF120" s="225"/>
      <c r="AG120" s="225"/>
      <c r="AH120" s="225"/>
      <c r="AI120" s="225"/>
      <c r="AJ120" s="225"/>
      <c r="AK120" s="225"/>
      <c r="AL120" s="225"/>
      <c r="AM120" s="225"/>
      <c r="AN120" s="225"/>
      <c r="AO120" s="225"/>
      <c r="AP120" s="225"/>
    </row>
    <row r="121" spans="2:42" ht="12.75" customHeight="1" x14ac:dyDescent="0.25">
      <c r="B121" s="1"/>
      <c r="C121" s="456"/>
      <c r="D121" s="456"/>
      <c r="E121" s="456"/>
      <c r="F121" s="457"/>
      <c r="G121" s="99"/>
      <c r="H121" s="457"/>
      <c r="I121" s="100"/>
      <c r="J121" s="458"/>
      <c r="K121" s="421"/>
      <c r="L121" s="457"/>
      <c r="M121" s="459"/>
      <c r="N121" s="458"/>
      <c r="O121" s="421"/>
      <c r="P121" s="457"/>
      <c r="Q121" s="100"/>
      <c r="R121" s="109"/>
      <c r="S121" s="421"/>
      <c r="T121" s="457"/>
      <c r="U121" s="109"/>
      <c r="V121" s="109"/>
      <c r="W121" s="109"/>
      <c r="Y121" s="225"/>
      <c r="Z121" s="225"/>
      <c r="AA121" s="225"/>
      <c r="AB121" s="225"/>
      <c r="AC121" s="225"/>
      <c r="AD121" s="225"/>
      <c r="AE121" s="225"/>
      <c r="AF121" s="225"/>
      <c r="AG121" s="225"/>
      <c r="AH121" s="225"/>
      <c r="AI121" s="225"/>
      <c r="AJ121" s="225"/>
      <c r="AK121" s="225"/>
      <c r="AL121" s="225"/>
      <c r="AM121" s="225"/>
      <c r="AN121" s="225"/>
      <c r="AO121" s="225"/>
      <c r="AP121" s="225"/>
    </row>
    <row r="122" spans="2:42" ht="12.75" customHeight="1" x14ac:dyDescent="0.25">
      <c r="B122" s="1"/>
      <c r="C122" s="456"/>
      <c r="D122" s="456"/>
      <c r="E122" s="456"/>
      <c r="F122" s="457"/>
      <c r="G122" s="99"/>
      <c r="H122" s="457"/>
      <c r="I122" s="100"/>
      <c r="J122" s="458"/>
      <c r="K122" s="421"/>
      <c r="L122" s="457"/>
      <c r="M122" s="459"/>
      <c r="N122" s="458"/>
      <c r="O122" s="421"/>
      <c r="P122" s="457"/>
      <c r="Q122" s="100"/>
      <c r="R122" s="109"/>
      <c r="S122" s="421"/>
      <c r="T122" s="457"/>
      <c r="U122" s="109"/>
      <c r="V122" s="109"/>
      <c r="W122" s="109"/>
      <c r="Y122" s="225"/>
      <c r="Z122" s="225"/>
      <c r="AA122" s="225"/>
      <c r="AB122" s="225"/>
      <c r="AC122" s="225"/>
      <c r="AD122" s="225"/>
      <c r="AE122" s="225"/>
      <c r="AF122" s="225"/>
      <c r="AG122" s="225"/>
      <c r="AH122" s="225"/>
      <c r="AI122" s="225"/>
      <c r="AJ122" s="225"/>
      <c r="AK122" s="225"/>
      <c r="AL122" s="225"/>
      <c r="AM122" s="225"/>
      <c r="AN122" s="225"/>
      <c r="AO122" s="225"/>
      <c r="AP122" s="225"/>
    </row>
    <row r="123" spans="2:42" ht="12.75" customHeight="1" x14ac:dyDescent="0.25">
      <c r="B123" s="1"/>
      <c r="C123" s="456"/>
      <c r="D123" s="456"/>
      <c r="E123" s="456"/>
      <c r="F123" s="457"/>
      <c r="G123" s="99"/>
      <c r="H123" s="457"/>
      <c r="I123" s="100"/>
      <c r="J123" s="458"/>
      <c r="K123" s="421"/>
      <c r="L123" s="457"/>
      <c r="M123" s="459"/>
      <c r="N123" s="458"/>
      <c r="O123" s="421"/>
      <c r="P123" s="457"/>
      <c r="Q123" s="100"/>
      <c r="R123" s="109"/>
      <c r="S123" s="421"/>
      <c r="T123" s="457"/>
      <c r="U123" s="109"/>
      <c r="V123" s="109"/>
      <c r="W123" s="109"/>
      <c r="Y123" s="225"/>
      <c r="Z123" s="225"/>
      <c r="AA123" s="225"/>
      <c r="AB123" s="225"/>
      <c r="AC123" s="225"/>
      <c r="AD123" s="225"/>
      <c r="AE123" s="225"/>
      <c r="AF123" s="225"/>
      <c r="AG123" s="225"/>
      <c r="AH123" s="225"/>
      <c r="AI123" s="225"/>
      <c r="AJ123" s="225"/>
      <c r="AK123" s="225"/>
      <c r="AL123" s="225"/>
      <c r="AM123" s="225"/>
      <c r="AN123" s="225"/>
      <c r="AO123" s="225"/>
      <c r="AP123" s="225"/>
    </row>
    <row r="124" spans="2:42" ht="12.75" customHeight="1" x14ac:dyDescent="0.25">
      <c r="B124" s="1"/>
      <c r="C124" s="456"/>
      <c r="D124" s="456"/>
      <c r="E124" s="456"/>
      <c r="F124" s="457"/>
      <c r="G124" s="99"/>
      <c r="H124" s="457"/>
      <c r="I124" s="100"/>
      <c r="J124" s="458"/>
      <c r="K124" s="421"/>
      <c r="L124" s="457"/>
      <c r="M124" s="459"/>
      <c r="N124" s="458"/>
      <c r="O124" s="421"/>
      <c r="P124" s="457"/>
      <c r="Q124" s="100"/>
      <c r="R124" s="109"/>
      <c r="S124" s="421"/>
      <c r="T124" s="457"/>
      <c r="U124" s="109"/>
      <c r="V124" s="109"/>
      <c r="W124" s="109"/>
      <c r="Y124" s="225"/>
      <c r="Z124" s="225"/>
      <c r="AA124" s="225"/>
      <c r="AB124" s="225"/>
      <c r="AC124" s="225"/>
      <c r="AD124" s="225"/>
      <c r="AE124" s="225"/>
      <c r="AF124" s="225"/>
      <c r="AG124" s="225"/>
      <c r="AH124" s="225"/>
      <c r="AI124" s="225"/>
      <c r="AJ124" s="225"/>
      <c r="AK124" s="225"/>
      <c r="AL124" s="225"/>
      <c r="AM124" s="225"/>
      <c r="AN124" s="225"/>
      <c r="AO124" s="225"/>
      <c r="AP124" s="225"/>
    </row>
    <row r="125" spans="2:42" ht="12.75" customHeight="1" x14ac:dyDescent="0.25">
      <c r="B125" s="1"/>
      <c r="C125" s="456"/>
      <c r="D125" s="456"/>
      <c r="E125" s="456"/>
      <c r="F125" s="457"/>
      <c r="G125" s="99"/>
      <c r="H125" s="457"/>
      <c r="I125" s="100"/>
      <c r="J125" s="458"/>
      <c r="K125" s="421"/>
      <c r="L125" s="457"/>
      <c r="M125" s="459"/>
      <c r="N125" s="458"/>
      <c r="O125" s="421"/>
      <c r="P125" s="457"/>
      <c r="Q125" s="100"/>
      <c r="R125" s="109"/>
      <c r="S125" s="421"/>
      <c r="T125" s="457"/>
      <c r="U125" s="109"/>
      <c r="V125" s="109"/>
      <c r="W125" s="109"/>
      <c r="Y125" s="225"/>
      <c r="Z125" s="225"/>
      <c r="AA125" s="225"/>
      <c r="AB125" s="225"/>
      <c r="AC125" s="225"/>
      <c r="AD125" s="225"/>
      <c r="AE125" s="225"/>
      <c r="AF125" s="225"/>
      <c r="AG125" s="225"/>
      <c r="AH125" s="225"/>
      <c r="AI125" s="225"/>
      <c r="AJ125" s="225"/>
      <c r="AK125" s="225"/>
      <c r="AL125" s="225"/>
      <c r="AM125" s="225"/>
      <c r="AN125" s="225"/>
      <c r="AO125" s="225"/>
      <c r="AP125" s="225"/>
    </row>
    <row r="126" spans="2:42" ht="12.75" customHeight="1" x14ac:dyDescent="0.25">
      <c r="B126" s="1"/>
      <c r="C126" s="456"/>
      <c r="D126" s="456"/>
      <c r="E126" s="456"/>
      <c r="F126" s="457"/>
      <c r="G126" s="99"/>
      <c r="H126" s="457"/>
      <c r="I126" s="100"/>
      <c r="J126" s="458"/>
      <c r="K126" s="421"/>
      <c r="L126" s="457"/>
      <c r="M126" s="459"/>
      <c r="N126" s="458"/>
      <c r="O126" s="421"/>
      <c r="P126" s="457"/>
      <c r="Q126" s="100"/>
      <c r="R126" s="109"/>
      <c r="S126" s="421"/>
      <c r="T126" s="457"/>
      <c r="U126" s="109"/>
      <c r="V126" s="109"/>
      <c r="W126" s="109"/>
      <c r="Y126" s="225"/>
      <c r="Z126" s="225"/>
      <c r="AA126" s="225"/>
      <c r="AB126" s="225"/>
      <c r="AC126" s="225"/>
      <c r="AD126" s="225"/>
      <c r="AE126" s="225"/>
      <c r="AF126" s="225"/>
      <c r="AG126" s="225"/>
      <c r="AH126" s="225"/>
      <c r="AI126" s="225"/>
      <c r="AJ126" s="225"/>
      <c r="AK126" s="225"/>
      <c r="AL126" s="225"/>
      <c r="AM126" s="225"/>
      <c r="AN126" s="225"/>
      <c r="AO126" s="225"/>
      <c r="AP126" s="225"/>
    </row>
    <row r="127" spans="2:42" ht="12.75" customHeight="1" x14ac:dyDescent="0.25">
      <c r="B127" s="1"/>
      <c r="C127" s="456"/>
      <c r="D127" s="456"/>
      <c r="E127" s="456"/>
      <c r="F127" s="457"/>
      <c r="G127" s="99"/>
      <c r="H127" s="457"/>
      <c r="I127" s="100"/>
      <c r="J127" s="458"/>
      <c r="K127" s="421"/>
      <c r="L127" s="457"/>
      <c r="M127" s="459"/>
      <c r="N127" s="458"/>
      <c r="O127" s="421"/>
      <c r="P127" s="457"/>
      <c r="Q127" s="100"/>
      <c r="R127" s="109"/>
      <c r="S127" s="421"/>
      <c r="T127" s="457"/>
      <c r="U127" s="109"/>
      <c r="V127" s="109"/>
      <c r="W127" s="109"/>
      <c r="Y127" s="225"/>
      <c r="Z127" s="225"/>
      <c r="AA127" s="225"/>
      <c r="AB127" s="225"/>
      <c r="AC127" s="225"/>
      <c r="AD127" s="225"/>
      <c r="AE127" s="225"/>
      <c r="AF127" s="225"/>
      <c r="AG127" s="225"/>
      <c r="AH127" s="225"/>
      <c r="AI127" s="225"/>
      <c r="AJ127" s="225"/>
      <c r="AK127" s="225"/>
      <c r="AL127" s="225"/>
      <c r="AM127" s="225"/>
      <c r="AN127" s="225"/>
      <c r="AO127" s="225"/>
      <c r="AP127" s="225"/>
    </row>
    <row r="128" spans="2:42" ht="12.75" customHeight="1" x14ac:dyDescent="0.25">
      <c r="B128" s="1"/>
      <c r="C128" s="456"/>
      <c r="D128" s="456"/>
      <c r="E128" s="456"/>
      <c r="F128" s="457"/>
      <c r="G128" s="99"/>
      <c r="H128" s="457"/>
      <c r="I128" s="100"/>
      <c r="J128" s="458"/>
      <c r="K128" s="421"/>
      <c r="L128" s="457"/>
      <c r="M128" s="459"/>
      <c r="N128" s="458"/>
      <c r="O128" s="421"/>
      <c r="P128" s="457"/>
      <c r="Q128" s="100"/>
      <c r="R128" s="109"/>
      <c r="S128" s="421"/>
      <c r="T128" s="457"/>
      <c r="U128" s="109"/>
      <c r="V128" s="109"/>
      <c r="W128" s="109"/>
      <c r="Y128" s="225"/>
      <c r="Z128" s="225"/>
      <c r="AA128" s="225"/>
      <c r="AB128" s="225"/>
      <c r="AC128" s="225"/>
      <c r="AD128" s="225"/>
      <c r="AE128" s="225"/>
      <c r="AF128" s="225"/>
      <c r="AG128" s="225"/>
      <c r="AH128" s="225"/>
      <c r="AI128" s="225"/>
      <c r="AJ128" s="225"/>
      <c r="AK128" s="225"/>
      <c r="AL128" s="225"/>
      <c r="AM128" s="225"/>
      <c r="AN128" s="225"/>
      <c r="AO128" s="225"/>
      <c r="AP128" s="225"/>
    </row>
    <row r="129" spans="2:42" ht="12.75" customHeight="1" x14ac:dyDescent="0.25">
      <c r="B129" s="1"/>
      <c r="C129" s="456"/>
      <c r="D129" s="456"/>
      <c r="E129" s="456"/>
      <c r="F129" s="457"/>
      <c r="G129" s="99"/>
      <c r="H129" s="457"/>
      <c r="I129" s="100"/>
      <c r="J129" s="458"/>
      <c r="K129" s="421"/>
      <c r="L129" s="457"/>
      <c r="M129" s="459"/>
      <c r="N129" s="458"/>
      <c r="O129" s="421"/>
      <c r="P129" s="457"/>
      <c r="Q129" s="100"/>
      <c r="R129" s="109"/>
      <c r="S129" s="421"/>
      <c r="T129" s="457"/>
      <c r="U129" s="109"/>
      <c r="V129" s="109"/>
      <c r="W129" s="109"/>
      <c r="Y129" s="225"/>
      <c r="Z129" s="225"/>
      <c r="AA129" s="225"/>
      <c r="AB129" s="225"/>
      <c r="AC129" s="225"/>
      <c r="AD129" s="225"/>
      <c r="AE129" s="225"/>
      <c r="AF129" s="225"/>
      <c r="AG129" s="225"/>
      <c r="AH129" s="225"/>
      <c r="AI129" s="225"/>
      <c r="AJ129" s="225"/>
      <c r="AK129" s="225"/>
      <c r="AL129" s="225"/>
      <c r="AM129" s="225"/>
      <c r="AN129" s="225"/>
      <c r="AO129" s="225"/>
      <c r="AP129" s="225"/>
    </row>
    <row r="130" spans="2:42" ht="12.75" customHeight="1" x14ac:dyDescent="0.25">
      <c r="B130" s="1"/>
      <c r="C130" s="456"/>
      <c r="D130" s="456"/>
      <c r="E130" s="456"/>
      <c r="F130" s="457"/>
      <c r="G130" s="99"/>
      <c r="H130" s="457"/>
      <c r="I130" s="100"/>
      <c r="J130" s="458"/>
      <c r="K130" s="421"/>
      <c r="L130" s="457"/>
      <c r="M130" s="459"/>
      <c r="N130" s="458"/>
      <c r="O130" s="421"/>
      <c r="P130" s="457"/>
      <c r="Q130" s="100"/>
      <c r="R130" s="109"/>
      <c r="S130" s="421"/>
      <c r="T130" s="457"/>
      <c r="U130" s="109"/>
      <c r="V130" s="109"/>
      <c r="W130" s="109"/>
      <c r="Y130" s="225"/>
      <c r="Z130" s="225"/>
      <c r="AA130" s="225"/>
      <c r="AB130" s="225"/>
      <c r="AC130" s="225"/>
      <c r="AD130" s="225"/>
      <c r="AE130" s="225"/>
      <c r="AF130" s="225"/>
      <c r="AG130" s="225"/>
      <c r="AH130" s="225"/>
      <c r="AI130" s="225"/>
      <c r="AJ130" s="225"/>
      <c r="AK130" s="225"/>
      <c r="AL130" s="225"/>
      <c r="AM130" s="225"/>
      <c r="AN130" s="225"/>
      <c r="AO130" s="225"/>
      <c r="AP130" s="225"/>
    </row>
    <row r="131" spans="2:42" ht="12.75" customHeight="1" x14ac:dyDescent="0.25">
      <c r="B131" s="1"/>
      <c r="C131" s="456"/>
      <c r="D131" s="456"/>
      <c r="E131" s="456"/>
      <c r="F131" s="457"/>
      <c r="G131" s="99"/>
      <c r="H131" s="457"/>
      <c r="I131" s="100"/>
      <c r="J131" s="458"/>
      <c r="K131" s="421"/>
      <c r="L131" s="457"/>
      <c r="M131" s="459"/>
      <c r="N131" s="458"/>
      <c r="O131" s="421"/>
      <c r="P131" s="457"/>
      <c r="Q131" s="100"/>
      <c r="R131" s="109"/>
      <c r="S131" s="421"/>
      <c r="T131" s="457"/>
      <c r="U131" s="109"/>
      <c r="V131" s="109"/>
      <c r="W131" s="109"/>
      <c r="Y131" s="225"/>
      <c r="Z131" s="225"/>
      <c r="AA131" s="225"/>
      <c r="AB131" s="225"/>
      <c r="AC131" s="225"/>
      <c r="AD131" s="225"/>
      <c r="AE131" s="225"/>
      <c r="AF131" s="225"/>
      <c r="AG131" s="225"/>
      <c r="AH131" s="225"/>
      <c r="AI131" s="225"/>
      <c r="AJ131" s="225"/>
      <c r="AK131" s="225"/>
      <c r="AL131" s="225"/>
      <c r="AM131" s="225"/>
      <c r="AN131" s="225"/>
      <c r="AO131" s="225"/>
      <c r="AP131" s="225"/>
    </row>
    <row r="132" spans="2:42" ht="12.75" customHeight="1" x14ac:dyDescent="0.25">
      <c r="B132" s="1"/>
      <c r="C132" s="456"/>
      <c r="D132" s="456"/>
      <c r="E132" s="456"/>
      <c r="F132" s="457"/>
      <c r="G132" s="99"/>
      <c r="H132" s="457"/>
      <c r="I132" s="100"/>
      <c r="J132" s="458"/>
      <c r="K132" s="421"/>
      <c r="L132" s="457"/>
      <c r="M132" s="459"/>
      <c r="N132" s="458"/>
      <c r="O132" s="421"/>
      <c r="P132" s="457"/>
      <c r="Q132" s="100"/>
      <c r="R132" s="109"/>
      <c r="S132" s="421"/>
      <c r="T132" s="457"/>
      <c r="U132" s="109"/>
      <c r="V132" s="109"/>
      <c r="W132" s="109"/>
      <c r="Y132" s="225"/>
      <c r="Z132" s="225"/>
      <c r="AA132" s="225"/>
      <c r="AB132" s="225"/>
      <c r="AC132" s="225"/>
      <c r="AD132" s="225"/>
      <c r="AE132" s="225"/>
      <c r="AF132" s="225"/>
      <c r="AG132" s="225"/>
      <c r="AH132" s="225"/>
      <c r="AI132" s="225"/>
      <c r="AJ132" s="225"/>
      <c r="AK132" s="225"/>
      <c r="AL132" s="225"/>
      <c r="AM132" s="225"/>
      <c r="AN132" s="225"/>
      <c r="AO132" s="225"/>
      <c r="AP132" s="225"/>
    </row>
    <row r="133" spans="2:42" ht="12.75" customHeight="1" x14ac:dyDescent="0.25">
      <c r="B133" s="1"/>
      <c r="C133" s="456"/>
      <c r="D133" s="456"/>
      <c r="E133" s="456"/>
      <c r="F133" s="457"/>
      <c r="G133" s="99"/>
      <c r="H133" s="457"/>
      <c r="I133" s="100"/>
      <c r="J133" s="458"/>
      <c r="K133" s="421"/>
      <c r="L133" s="457"/>
      <c r="M133" s="459"/>
      <c r="N133" s="458"/>
      <c r="O133" s="421"/>
      <c r="P133" s="457"/>
      <c r="Q133" s="100"/>
      <c r="R133" s="109"/>
      <c r="S133" s="421"/>
      <c r="T133" s="457"/>
      <c r="U133" s="109"/>
      <c r="V133" s="109"/>
      <c r="W133" s="109"/>
      <c r="Y133" s="225"/>
      <c r="Z133" s="225"/>
      <c r="AA133" s="225"/>
      <c r="AB133" s="225"/>
      <c r="AC133" s="225"/>
      <c r="AD133" s="225"/>
      <c r="AE133" s="225"/>
      <c r="AF133" s="225"/>
      <c r="AG133" s="225"/>
      <c r="AH133" s="225"/>
      <c r="AI133" s="225"/>
      <c r="AJ133" s="225"/>
      <c r="AK133" s="225"/>
      <c r="AL133" s="225"/>
      <c r="AM133" s="225"/>
      <c r="AN133" s="225"/>
      <c r="AO133" s="225"/>
      <c r="AP133" s="225"/>
    </row>
    <row r="134" spans="2:42" ht="12.75" customHeight="1" x14ac:dyDescent="0.25">
      <c r="B134" s="1"/>
      <c r="C134" s="456"/>
      <c r="D134" s="456"/>
      <c r="E134" s="456"/>
      <c r="F134" s="457"/>
      <c r="G134" s="99"/>
      <c r="H134" s="457"/>
      <c r="I134" s="100"/>
      <c r="J134" s="458"/>
      <c r="K134" s="421"/>
      <c r="L134" s="457"/>
      <c r="M134" s="459"/>
      <c r="N134" s="458"/>
      <c r="O134" s="421"/>
      <c r="P134" s="457"/>
      <c r="Q134" s="100"/>
      <c r="R134" s="109"/>
      <c r="S134" s="421"/>
      <c r="T134" s="457"/>
      <c r="U134" s="109"/>
      <c r="V134" s="109"/>
      <c r="W134" s="109"/>
      <c r="Y134" s="225"/>
      <c r="Z134" s="225"/>
      <c r="AA134" s="225"/>
      <c r="AB134" s="225"/>
      <c r="AC134" s="225"/>
      <c r="AD134" s="225"/>
      <c r="AE134" s="225"/>
      <c r="AF134" s="225"/>
      <c r="AG134" s="225"/>
      <c r="AH134" s="225"/>
      <c r="AI134" s="225"/>
      <c r="AJ134" s="225"/>
      <c r="AK134" s="225"/>
      <c r="AL134" s="225"/>
      <c r="AM134" s="225"/>
      <c r="AN134" s="225"/>
      <c r="AO134" s="225"/>
      <c r="AP134" s="225"/>
    </row>
    <row r="135" spans="2:42" ht="12.75" customHeight="1" x14ac:dyDescent="0.25">
      <c r="B135" s="1"/>
      <c r="C135" s="456"/>
      <c r="D135" s="456"/>
      <c r="E135" s="456"/>
      <c r="F135" s="457"/>
      <c r="G135" s="99"/>
      <c r="H135" s="457"/>
      <c r="I135" s="100"/>
      <c r="J135" s="458"/>
      <c r="K135" s="421"/>
      <c r="L135" s="457"/>
      <c r="M135" s="459"/>
      <c r="N135" s="458"/>
      <c r="O135" s="421"/>
      <c r="P135" s="457"/>
      <c r="Q135" s="100"/>
      <c r="R135" s="109"/>
      <c r="S135" s="421"/>
      <c r="T135" s="457"/>
      <c r="U135" s="109"/>
      <c r="V135" s="109"/>
      <c r="W135" s="109"/>
      <c r="Y135" s="225"/>
      <c r="Z135" s="225"/>
      <c r="AA135" s="225"/>
      <c r="AB135" s="225"/>
      <c r="AC135" s="225"/>
      <c r="AD135" s="225"/>
      <c r="AE135" s="225"/>
      <c r="AF135" s="225"/>
      <c r="AG135" s="225"/>
      <c r="AH135" s="225"/>
      <c r="AI135" s="225"/>
      <c r="AJ135" s="225"/>
      <c r="AK135" s="225"/>
      <c r="AL135" s="225"/>
      <c r="AM135" s="225"/>
      <c r="AN135" s="225"/>
      <c r="AO135" s="225"/>
      <c r="AP135" s="225"/>
    </row>
    <row r="136" spans="2:42" ht="12.75" customHeight="1" x14ac:dyDescent="0.25">
      <c r="B136" s="1"/>
      <c r="C136" s="456"/>
      <c r="D136" s="456"/>
      <c r="E136" s="456"/>
      <c r="F136" s="457"/>
      <c r="G136" s="99"/>
      <c r="H136" s="457"/>
      <c r="I136" s="100"/>
      <c r="J136" s="458"/>
      <c r="K136" s="421"/>
      <c r="L136" s="457"/>
      <c r="M136" s="459"/>
      <c r="N136" s="458"/>
      <c r="O136" s="421"/>
      <c r="P136" s="457"/>
      <c r="Q136" s="100"/>
      <c r="R136" s="109"/>
      <c r="S136" s="421"/>
      <c r="T136" s="457"/>
      <c r="U136" s="109"/>
      <c r="V136" s="109"/>
      <c r="W136" s="109"/>
      <c r="Y136" s="225"/>
      <c r="Z136" s="225"/>
      <c r="AA136" s="225"/>
      <c r="AB136" s="225"/>
      <c r="AC136" s="225"/>
      <c r="AD136" s="225"/>
      <c r="AE136" s="225"/>
      <c r="AF136" s="225"/>
      <c r="AG136" s="225"/>
      <c r="AH136" s="225"/>
      <c r="AI136" s="225"/>
      <c r="AJ136" s="225"/>
      <c r="AK136" s="225"/>
      <c r="AL136" s="225"/>
      <c r="AM136" s="225"/>
      <c r="AN136" s="225"/>
      <c r="AO136" s="225"/>
      <c r="AP136" s="225"/>
    </row>
    <row r="137" spans="2:42" ht="12.75" customHeight="1" x14ac:dyDescent="0.25">
      <c r="B137" s="1"/>
      <c r="C137" s="456"/>
      <c r="D137" s="456"/>
      <c r="E137" s="456"/>
      <c r="F137" s="457"/>
      <c r="G137" s="99"/>
      <c r="H137" s="457"/>
      <c r="I137" s="100"/>
      <c r="J137" s="458"/>
      <c r="K137" s="421"/>
      <c r="L137" s="457"/>
      <c r="M137" s="459"/>
      <c r="N137" s="458"/>
      <c r="O137" s="421"/>
      <c r="P137" s="457"/>
      <c r="Q137" s="100"/>
      <c r="R137" s="109"/>
      <c r="S137" s="421"/>
      <c r="T137" s="457"/>
      <c r="U137" s="109"/>
      <c r="V137" s="109"/>
      <c r="W137" s="109"/>
      <c r="Y137" s="225"/>
      <c r="Z137" s="225"/>
      <c r="AA137" s="225"/>
      <c r="AB137" s="225"/>
      <c r="AC137" s="225"/>
      <c r="AD137" s="225"/>
      <c r="AE137" s="225"/>
      <c r="AF137" s="225"/>
      <c r="AG137" s="225"/>
      <c r="AH137" s="225"/>
      <c r="AI137" s="225"/>
      <c r="AJ137" s="225"/>
      <c r="AK137" s="225"/>
      <c r="AL137" s="225"/>
      <c r="AM137" s="225"/>
      <c r="AN137" s="225"/>
      <c r="AO137" s="225"/>
      <c r="AP137" s="225"/>
    </row>
    <row r="138" spans="2:42" ht="12.75" customHeight="1" x14ac:dyDescent="0.25">
      <c r="B138" s="1"/>
      <c r="C138" s="456"/>
      <c r="D138" s="456"/>
      <c r="E138" s="456"/>
      <c r="F138" s="457"/>
      <c r="G138" s="99"/>
      <c r="H138" s="457"/>
      <c r="I138" s="100"/>
      <c r="J138" s="458"/>
      <c r="K138" s="421"/>
      <c r="L138" s="457"/>
      <c r="M138" s="459"/>
      <c r="N138" s="458"/>
      <c r="O138" s="421"/>
      <c r="P138" s="457"/>
      <c r="Q138" s="100"/>
      <c r="R138" s="109"/>
      <c r="S138" s="421"/>
      <c r="T138" s="457"/>
      <c r="U138" s="109"/>
      <c r="V138" s="109"/>
      <c r="W138" s="109"/>
      <c r="Y138" s="225"/>
      <c r="Z138" s="225"/>
      <c r="AA138" s="225"/>
      <c r="AB138" s="225"/>
      <c r="AC138" s="225"/>
      <c r="AD138" s="225"/>
      <c r="AE138" s="225"/>
      <c r="AF138" s="225"/>
      <c r="AG138" s="225"/>
      <c r="AH138" s="225"/>
      <c r="AI138" s="225"/>
      <c r="AJ138" s="225"/>
      <c r="AK138" s="225"/>
      <c r="AL138" s="225"/>
      <c r="AM138" s="225"/>
      <c r="AN138" s="225"/>
      <c r="AO138" s="225"/>
      <c r="AP138" s="225"/>
    </row>
    <row r="139" spans="2:42" ht="12.75" customHeight="1" x14ac:dyDescent="0.25">
      <c r="B139" s="1"/>
      <c r="C139" s="456"/>
      <c r="D139" s="456"/>
      <c r="E139" s="456"/>
      <c r="F139" s="457"/>
      <c r="G139" s="99"/>
      <c r="H139" s="457"/>
      <c r="I139" s="100"/>
      <c r="J139" s="458"/>
      <c r="K139" s="421"/>
      <c r="L139" s="457"/>
      <c r="M139" s="459"/>
      <c r="N139" s="458"/>
      <c r="O139" s="421"/>
      <c r="P139" s="457"/>
      <c r="Q139" s="100"/>
      <c r="R139" s="109"/>
      <c r="S139" s="421"/>
      <c r="T139" s="457"/>
      <c r="U139" s="109"/>
      <c r="V139" s="109"/>
      <c r="W139" s="109"/>
      <c r="Y139" s="225"/>
      <c r="Z139" s="225"/>
      <c r="AA139" s="225"/>
      <c r="AB139" s="225"/>
      <c r="AC139" s="225"/>
      <c r="AD139" s="225"/>
      <c r="AE139" s="225"/>
      <c r="AF139" s="225"/>
      <c r="AG139" s="225"/>
      <c r="AH139" s="225"/>
      <c r="AI139" s="225"/>
      <c r="AJ139" s="225"/>
      <c r="AK139" s="225"/>
      <c r="AL139" s="225"/>
      <c r="AM139" s="225"/>
      <c r="AN139" s="225"/>
      <c r="AO139" s="225"/>
      <c r="AP139" s="225"/>
    </row>
    <row r="140" spans="2:42" ht="12.75" customHeight="1" x14ac:dyDescent="0.25">
      <c r="B140" s="1"/>
      <c r="C140" s="456"/>
      <c r="D140" s="456"/>
      <c r="E140" s="456"/>
      <c r="F140" s="457"/>
      <c r="G140" s="99"/>
      <c r="H140" s="457"/>
      <c r="I140" s="100"/>
      <c r="J140" s="458"/>
      <c r="K140" s="421"/>
      <c r="L140" s="457"/>
      <c r="M140" s="459"/>
      <c r="N140" s="458"/>
      <c r="O140" s="421"/>
      <c r="P140" s="457"/>
      <c r="Q140" s="100"/>
      <c r="R140" s="109"/>
      <c r="S140" s="421"/>
      <c r="T140" s="457"/>
      <c r="U140" s="109"/>
      <c r="V140" s="109"/>
      <c r="W140" s="109"/>
      <c r="Y140" s="225"/>
      <c r="Z140" s="225"/>
      <c r="AA140" s="225"/>
      <c r="AB140" s="225"/>
      <c r="AC140" s="225"/>
      <c r="AD140" s="225"/>
      <c r="AE140" s="225"/>
      <c r="AF140" s="225"/>
      <c r="AG140" s="225"/>
      <c r="AH140" s="225"/>
      <c r="AI140" s="225"/>
      <c r="AJ140" s="225"/>
      <c r="AK140" s="225"/>
      <c r="AL140" s="225"/>
      <c r="AM140" s="225"/>
      <c r="AN140" s="225"/>
      <c r="AO140" s="225"/>
      <c r="AP140" s="225"/>
    </row>
    <row r="141" spans="2:42" ht="12.75" customHeight="1" x14ac:dyDescent="0.25">
      <c r="B141" s="1"/>
      <c r="C141" s="456"/>
      <c r="D141" s="456"/>
      <c r="E141" s="456"/>
      <c r="F141" s="457"/>
      <c r="G141" s="99"/>
      <c r="H141" s="457"/>
      <c r="I141" s="100"/>
      <c r="J141" s="458"/>
      <c r="K141" s="421"/>
      <c r="L141" s="457"/>
      <c r="M141" s="459"/>
      <c r="N141" s="458"/>
      <c r="O141" s="421"/>
      <c r="P141" s="457"/>
      <c r="Q141" s="100"/>
      <c r="R141" s="109"/>
      <c r="S141" s="421"/>
      <c r="T141" s="457"/>
      <c r="U141" s="109"/>
      <c r="V141" s="109"/>
      <c r="W141" s="109"/>
      <c r="Y141" s="225"/>
      <c r="Z141" s="225"/>
      <c r="AA141" s="225"/>
      <c r="AB141" s="225"/>
      <c r="AC141" s="225"/>
      <c r="AD141" s="225"/>
      <c r="AE141" s="225"/>
      <c r="AF141" s="225"/>
      <c r="AG141" s="225"/>
      <c r="AH141" s="225"/>
      <c r="AI141" s="225"/>
      <c r="AJ141" s="225"/>
      <c r="AK141" s="225"/>
      <c r="AL141" s="225"/>
      <c r="AM141" s="225"/>
      <c r="AN141" s="225"/>
      <c r="AO141" s="225"/>
      <c r="AP141" s="225"/>
    </row>
    <row r="142" spans="2:42" ht="12.75" customHeight="1" x14ac:dyDescent="0.25">
      <c r="B142" s="1"/>
      <c r="C142" s="456"/>
      <c r="D142" s="456"/>
      <c r="E142" s="456"/>
      <c r="F142" s="457"/>
      <c r="G142" s="99"/>
      <c r="H142" s="457"/>
      <c r="I142" s="100"/>
      <c r="J142" s="458"/>
      <c r="K142" s="421"/>
      <c r="L142" s="457"/>
      <c r="M142" s="459"/>
      <c r="N142" s="458"/>
      <c r="O142" s="421"/>
      <c r="P142" s="457"/>
      <c r="Q142" s="100"/>
      <c r="R142" s="109"/>
      <c r="S142" s="421"/>
      <c r="T142" s="457"/>
      <c r="U142" s="109"/>
      <c r="V142" s="109"/>
      <c r="W142" s="109"/>
      <c r="Y142" s="225"/>
      <c r="Z142" s="225"/>
      <c r="AA142" s="225"/>
      <c r="AB142" s="225"/>
      <c r="AC142" s="225"/>
      <c r="AD142" s="225"/>
      <c r="AE142" s="225"/>
      <c r="AF142" s="225"/>
      <c r="AG142" s="225"/>
      <c r="AH142" s="225"/>
      <c r="AI142" s="225"/>
      <c r="AJ142" s="225"/>
      <c r="AK142" s="225"/>
      <c r="AL142" s="225"/>
      <c r="AM142" s="225"/>
      <c r="AN142" s="225"/>
      <c r="AO142" s="225"/>
      <c r="AP142" s="225"/>
    </row>
    <row r="143" spans="2:42" ht="12.75" customHeight="1" x14ac:dyDescent="0.25">
      <c r="B143" s="1"/>
      <c r="C143" s="456"/>
      <c r="D143" s="456"/>
      <c r="E143" s="456"/>
      <c r="F143" s="457"/>
      <c r="G143" s="99"/>
      <c r="H143" s="457"/>
      <c r="I143" s="100"/>
      <c r="J143" s="458"/>
      <c r="K143" s="421"/>
      <c r="L143" s="457"/>
      <c r="M143" s="459"/>
      <c r="N143" s="458"/>
      <c r="O143" s="421"/>
      <c r="P143" s="457"/>
      <c r="Q143" s="100"/>
      <c r="R143" s="109"/>
      <c r="S143" s="421"/>
      <c r="T143" s="457"/>
      <c r="U143" s="109"/>
      <c r="V143" s="109"/>
      <c r="W143" s="109"/>
      <c r="Y143" s="225"/>
      <c r="Z143" s="225"/>
      <c r="AA143" s="225"/>
      <c r="AB143" s="225"/>
      <c r="AC143" s="225"/>
      <c r="AD143" s="225"/>
      <c r="AE143" s="225"/>
      <c r="AF143" s="225"/>
      <c r="AG143" s="225"/>
      <c r="AH143" s="225"/>
      <c r="AI143" s="225"/>
      <c r="AJ143" s="225"/>
      <c r="AK143" s="225"/>
      <c r="AL143" s="225"/>
      <c r="AM143" s="225"/>
      <c r="AN143" s="225"/>
      <c r="AO143" s="225"/>
      <c r="AP143" s="225"/>
    </row>
    <row r="144" spans="2:42" ht="12.75" customHeight="1" x14ac:dyDescent="0.25">
      <c r="B144" s="1"/>
      <c r="C144" s="456"/>
      <c r="D144" s="456"/>
      <c r="E144" s="456"/>
      <c r="F144" s="457"/>
      <c r="G144" s="99"/>
      <c r="H144" s="457"/>
      <c r="I144" s="100"/>
      <c r="J144" s="458"/>
      <c r="K144" s="421"/>
      <c r="L144" s="457"/>
      <c r="M144" s="459"/>
      <c r="N144" s="458"/>
      <c r="O144" s="421"/>
      <c r="P144" s="457"/>
      <c r="Q144" s="100"/>
      <c r="R144" s="109"/>
      <c r="S144" s="421"/>
      <c r="T144" s="457"/>
      <c r="U144" s="109"/>
      <c r="V144" s="109"/>
      <c r="W144" s="109"/>
      <c r="Y144" s="225"/>
      <c r="Z144" s="225"/>
      <c r="AA144" s="225"/>
      <c r="AB144" s="225"/>
      <c r="AC144" s="225"/>
      <c r="AD144" s="225"/>
      <c r="AE144" s="225"/>
      <c r="AF144" s="225"/>
      <c r="AG144" s="225"/>
      <c r="AH144" s="225"/>
      <c r="AI144" s="225"/>
      <c r="AJ144" s="225"/>
      <c r="AK144" s="225"/>
      <c r="AL144" s="225"/>
      <c r="AM144" s="225"/>
      <c r="AN144" s="225"/>
      <c r="AO144" s="225"/>
      <c r="AP144" s="225"/>
    </row>
    <row r="145" spans="2:42" ht="12.75" customHeight="1" x14ac:dyDescent="0.25">
      <c r="B145" s="1"/>
      <c r="C145" s="456"/>
      <c r="D145" s="456"/>
      <c r="E145" s="456"/>
      <c r="F145" s="457"/>
      <c r="G145" s="99"/>
      <c r="H145" s="457"/>
      <c r="I145" s="100"/>
      <c r="J145" s="458"/>
      <c r="K145" s="421"/>
      <c r="L145" s="457"/>
      <c r="M145" s="459"/>
      <c r="N145" s="458"/>
      <c r="O145" s="421"/>
      <c r="P145" s="457"/>
      <c r="Q145" s="100"/>
      <c r="R145" s="109"/>
      <c r="S145" s="421"/>
      <c r="T145" s="457"/>
      <c r="U145" s="109"/>
      <c r="V145" s="109"/>
      <c r="W145" s="109"/>
      <c r="Y145" s="225"/>
      <c r="Z145" s="225"/>
      <c r="AA145" s="225"/>
      <c r="AB145" s="225"/>
      <c r="AC145" s="225"/>
      <c r="AD145" s="225"/>
      <c r="AE145" s="225"/>
      <c r="AF145" s="225"/>
      <c r="AG145" s="225"/>
      <c r="AH145" s="225"/>
      <c r="AI145" s="225"/>
      <c r="AJ145" s="225"/>
      <c r="AK145" s="225"/>
      <c r="AL145" s="225"/>
      <c r="AM145" s="225"/>
      <c r="AN145" s="225"/>
      <c r="AO145" s="225"/>
      <c r="AP145" s="225"/>
    </row>
    <row r="146" spans="2:42" ht="12.75" customHeight="1" x14ac:dyDescent="0.25">
      <c r="B146" s="1"/>
      <c r="C146" s="456"/>
      <c r="D146" s="456"/>
      <c r="E146" s="456"/>
      <c r="F146" s="457"/>
      <c r="G146" s="99"/>
      <c r="H146" s="457"/>
      <c r="I146" s="100"/>
      <c r="J146" s="458"/>
      <c r="K146" s="421"/>
      <c r="L146" s="457"/>
      <c r="M146" s="459"/>
      <c r="N146" s="458"/>
      <c r="O146" s="421"/>
      <c r="P146" s="457"/>
      <c r="Q146" s="100"/>
      <c r="R146" s="109"/>
      <c r="S146" s="421"/>
      <c r="T146" s="457"/>
      <c r="U146" s="109"/>
      <c r="V146" s="109"/>
      <c r="W146" s="109"/>
      <c r="Y146" s="225"/>
      <c r="Z146" s="225"/>
      <c r="AA146" s="225"/>
      <c r="AB146" s="225"/>
      <c r="AC146" s="225"/>
      <c r="AD146" s="225"/>
      <c r="AE146" s="225"/>
      <c r="AF146" s="225"/>
      <c r="AG146" s="225"/>
      <c r="AH146" s="225"/>
      <c r="AI146" s="225"/>
      <c r="AJ146" s="225"/>
      <c r="AK146" s="225"/>
      <c r="AL146" s="225"/>
      <c r="AM146" s="225"/>
      <c r="AN146" s="225"/>
      <c r="AO146" s="225"/>
      <c r="AP146" s="225"/>
    </row>
    <row r="147" spans="2:42" ht="12.75" customHeight="1" x14ac:dyDescent="0.25">
      <c r="B147" s="1"/>
      <c r="C147" s="456"/>
      <c r="D147" s="456"/>
      <c r="E147" s="456"/>
      <c r="F147" s="457"/>
      <c r="G147" s="99"/>
      <c r="H147" s="457"/>
      <c r="I147" s="100"/>
      <c r="J147" s="458"/>
      <c r="K147" s="421"/>
      <c r="L147" s="457"/>
      <c r="M147" s="459"/>
      <c r="N147" s="458"/>
      <c r="O147" s="421"/>
      <c r="P147" s="457"/>
      <c r="Q147" s="100"/>
      <c r="R147" s="109"/>
      <c r="S147" s="421"/>
      <c r="T147" s="457"/>
      <c r="U147" s="109"/>
      <c r="V147" s="109"/>
      <c r="W147" s="109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</row>
    <row r="148" spans="2:42" ht="12.75" customHeight="1" x14ac:dyDescent="0.25">
      <c r="B148" s="1"/>
      <c r="C148" s="456"/>
      <c r="D148" s="456"/>
      <c r="E148" s="456"/>
      <c r="F148" s="457"/>
      <c r="G148" s="99"/>
      <c r="H148" s="457"/>
      <c r="I148" s="100"/>
      <c r="J148" s="458"/>
      <c r="K148" s="421"/>
      <c r="L148" s="457"/>
      <c r="M148" s="459"/>
      <c r="N148" s="458"/>
      <c r="O148" s="421"/>
      <c r="P148" s="457"/>
      <c r="Q148" s="100"/>
      <c r="R148" s="109"/>
      <c r="S148" s="421"/>
      <c r="T148" s="457"/>
      <c r="U148" s="109"/>
      <c r="V148" s="109"/>
      <c r="W148" s="109"/>
      <c r="Y148" s="225"/>
      <c r="Z148" s="225"/>
      <c r="AA148" s="225"/>
      <c r="AB148" s="225"/>
      <c r="AC148" s="225"/>
      <c r="AD148" s="225"/>
      <c r="AE148" s="225"/>
      <c r="AF148" s="225"/>
      <c r="AG148" s="225"/>
      <c r="AH148" s="225"/>
      <c r="AI148" s="225"/>
      <c r="AJ148" s="225"/>
      <c r="AK148" s="225"/>
      <c r="AL148" s="225"/>
      <c r="AM148" s="225"/>
      <c r="AN148" s="225"/>
      <c r="AO148" s="225"/>
      <c r="AP148" s="225"/>
    </row>
    <row r="149" spans="2:42" ht="12.75" customHeight="1" x14ac:dyDescent="0.25">
      <c r="B149" s="1"/>
      <c r="C149" s="456"/>
      <c r="D149" s="456"/>
      <c r="E149" s="456"/>
      <c r="F149" s="457"/>
      <c r="G149" s="99"/>
      <c r="H149" s="457"/>
      <c r="I149" s="100"/>
      <c r="J149" s="458"/>
      <c r="K149" s="421"/>
      <c r="L149" s="457"/>
      <c r="M149" s="459"/>
      <c r="N149" s="458"/>
      <c r="O149" s="421"/>
      <c r="P149" s="457"/>
      <c r="Q149" s="100"/>
      <c r="R149" s="109"/>
      <c r="S149" s="421"/>
      <c r="T149" s="457"/>
      <c r="U149" s="109"/>
      <c r="V149" s="109"/>
      <c r="W149" s="109"/>
      <c r="Y149" s="225"/>
      <c r="Z149" s="225"/>
      <c r="AA149" s="225"/>
      <c r="AB149" s="225"/>
      <c r="AC149" s="225"/>
      <c r="AD149" s="225"/>
      <c r="AE149" s="225"/>
      <c r="AF149" s="225"/>
      <c r="AG149" s="225"/>
      <c r="AH149" s="225"/>
      <c r="AI149" s="225"/>
      <c r="AJ149" s="225"/>
      <c r="AK149" s="225"/>
      <c r="AL149" s="225"/>
      <c r="AM149" s="225"/>
      <c r="AN149" s="225"/>
      <c r="AO149" s="225"/>
      <c r="AP149" s="225"/>
    </row>
    <row r="150" spans="2:42" ht="12.75" customHeight="1" x14ac:dyDescent="0.25">
      <c r="B150" s="1"/>
      <c r="C150" s="456"/>
      <c r="D150" s="456"/>
      <c r="E150" s="456"/>
      <c r="F150" s="457"/>
      <c r="G150" s="99"/>
      <c r="H150" s="457"/>
      <c r="I150" s="100"/>
      <c r="J150" s="458"/>
      <c r="K150" s="421"/>
      <c r="L150" s="457"/>
      <c r="M150" s="459"/>
      <c r="N150" s="458"/>
      <c r="O150" s="421"/>
      <c r="P150" s="457"/>
      <c r="Q150" s="100"/>
      <c r="R150" s="109"/>
      <c r="S150" s="421"/>
      <c r="T150" s="457"/>
      <c r="U150" s="109"/>
      <c r="V150" s="109"/>
      <c r="W150" s="109"/>
      <c r="Y150" s="225"/>
      <c r="Z150" s="225"/>
      <c r="AA150" s="225"/>
      <c r="AB150" s="225"/>
      <c r="AC150" s="225"/>
      <c r="AD150" s="225"/>
      <c r="AE150" s="225"/>
      <c r="AF150" s="225"/>
      <c r="AG150" s="225"/>
      <c r="AH150" s="225"/>
      <c r="AI150" s="225"/>
      <c r="AJ150" s="225"/>
      <c r="AK150" s="225"/>
      <c r="AL150" s="225"/>
      <c r="AM150" s="225"/>
      <c r="AN150" s="225"/>
      <c r="AO150" s="225"/>
      <c r="AP150" s="225"/>
    </row>
    <row r="151" spans="2:42" ht="12.75" customHeight="1" x14ac:dyDescent="0.25">
      <c r="B151" s="1"/>
      <c r="C151" s="456"/>
      <c r="D151" s="456"/>
      <c r="E151" s="456"/>
      <c r="F151" s="457"/>
      <c r="G151" s="99"/>
      <c r="H151" s="457"/>
      <c r="I151" s="100"/>
      <c r="J151" s="458"/>
      <c r="K151" s="421"/>
      <c r="L151" s="457"/>
      <c r="M151" s="459"/>
      <c r="N151" s="458"/>
      <c r="O151" s="421"/>
      <c r="P151" s="457"/>
      <c r="Q151" s="100"/>
      <c r="R151" s="109"/>
      <c r="S151" s="421"/>
      <c r="T151" s="457"/>
      <c r="U151" s="109"/>
      <c r="V151" s="109"/>
      <c r="W151" s="109"/>
      <c r="Y151" s="225"/>
      <c r="Z151" s="225"/>
      <c r="AA151" s="225"/>
      <c r="AB151" s="225"/>
      <c r="AC151" s="225"/>
      <c r="AD151" s="225"/>
      <c r="AE151" s="225"/>
      <c r="AF151" s="225"/>
      <c r="AG151" s="225"/>
      <c r="AH151" s="225"/>
      <c r="AI151" s="225"/>
      <c r="AJ151" s="225"/>
      <c r="AK151" s="225"/>
      <c r="AL151" s="225"/>
      <c r="AM151" s="225"/>
      <c r="AN151" s="225"/>
      <c r="AO151" s="225"/>
      <c r="AP151" s="225"/>
    </row>
    <row r="152" spans="2:42" ht="12.75" customHeight="1" x14ac:dyDescent="0.25">
      <c r="B152" s="1"/>
      <c r="C152" s="456"/>
      <c r="D152" s="456"/>
      <c r="E152" s="456"/>
      <c r="F152" s="457"/>
      <c r="G152" s="99"/>
      <c r="H152" s="457"/>
      <c r="I152" s="100"/>
      <c r="J152" s="458"/>
      <c r="K152" s="421"/>
      <c r="L152" s="457"/>
      <c r="M152" s="459"/>
      <c r="N152" s="458"/>
      <c r="O152" s="421"/>
      <c r="P152" s="457"/>
      <c r="Q152" s="100"/>
      <c r="R152" s="109"/>
      <c r="S152" s="421"/>
      <c r="T152" s="457"/>
      <c r="U152" s="109"/>
      <c r="V152" s="109"/>
      <c r="W152" s="109"/>
      <c r="Y152" s="225"/>
      <c r="Z152" s="225"/>
      <c r="AA152" s="225"/>
      <c r="AB152" s="225"/>
      <c r="AC152" s="225"/>
      <c r="AD152" s="225"/>
      <c r="AE152" s="225"/>
      <c r="AF152" s="225"/>
      <c r="AG152" s="225"/>
      <c r="AH152" s="225"/>
      <c r="AI152" s="225"/>
      <c r="AJ152" s="225"/>
      <c r="AK152" s="225"/>
      <c r="AL152" s="225"/>
      <c r="AM152" s="225"/>
      <c r="AN152" s="225"/>
      <c r="AO152" s="225"/>
      <c r="AP152" s="225"/>
    </row>
    <row r="153" spans="2:42" ht="12.75" customHeight="1" x14ac:dyDescent="0.25">
      <c r="B153" s="1"/>
      <c r="C153" s="456"/>
      <c r="D153" s="456"/>
      <c r="E153" s="456"/>
      <c r="F153" s="457"/>
      <c r="G153" s="99"/>
      <c r="H153" s="457"/>
      <c r="I153" s="100"/>
      <c r="J153" s="458"/>
      <c r="K153" s="421"/>
      <c r="L153" s="457"/>
      <c r="M153" s="459"/>
      <c r="N153" s="458"/>
      <c r="O153" s="421"/>
      <c r="P153" s="457"/>
      <c r="Q153" s="100"/>
      <c r="R153" s="109"/>
      <c r="S153" s="421"/>
      <c r="T153" s="457"/>
      <c r="U153" s="109"/>
      <c r="V153" s="109"/>
      <c r="W153" s="109"/>
      <c r="Y153" s="225"/>
      <c r="Z153" s="225"/>
      <c r="AA153" s="225"/>
      <c r="AB153" s="225"/>
      <c r="AC153" s="225"/>
      <c r="AD153" s="225"/>
      <c r="AE153" s="225"/>
      <c r="AF153" s="225"/>
      <c r="AG153" s="225"/>
      <c r="AH153" s="225"/>
      <c r="AI153" s="225"/>
      <c r="AJ153" s="225"/>
      <c r="AK153" s="225"/>
      <c r="AL153" s="225"/>
      <c r="AM153" s="225"/>
      <c r="AN153" s="225"/>
      <c r="AO153" s="225"/>
      <c r="AP153" s="225"/>
    </row>
    <row r="154" spans="2:42" ht="12.75" customHeight="1" x14ac:dyDescent="0.25">
      <c r="B154" s="1"/>
      <c r="C154" s="456"/>
      <c r="D154" s="456"/>
      <c r="E154" s="456"/>
      <c r="F154" s="457"/>
      <c r="G154" s="99"/>
      <c r="H154" s="457"/>
      <c r="I154" s="100"/>
      <c r="J154" s="458"/>
      <c r="K154" s="421"/>
      <c r="L154" s="457"/>
      <c r="M154" s="459"/>
      <c r="N154" s="458"/>
      <c r="O154" s="421"/>
      <c r="P154" s="457"/>
      <c r="Q154" s="100"/>
      <c r="R154" s="109"/>
      <c r="S154" s="421"/>
      <c r="T154" s="457"/>
      <c r="U154" s="109"/>
      <c r="V154" s="109"/>
      <c r="W154" s="109"/>
      <c r="Y154" s="225"/>
      <c r="Z154" s="225"/>
      <c r="AA154" s="225"/>
      <c r="AB154" s="225"/>
      <c r="AC154" s="225"/>
      <c r="AD154" s="225"/>
      <c r="AE154" s="225"/>
      <c r="AF154" s="225"/>
      <c r="AG154" s="225"/>
      <c r="AH154" s="225"/>
      <c r="AI154" s="225"/>
      <c r="AJ154" s="225"/>
      <c r="AK154" s="225"/>
      <c r="AL154" s="225"/>
      <c r="AM154" s="225"/>
      <c r="AN154" s="225"/>
      <c r="AO154" s="225"/>
      <c r="AP154" s="225"/>
    </row>
    <row r="155" spans="2:42" ht="12.75" customHeight="1" x14ac:dyDescent="0.25">
      <c r="B155" s="1"/>
      <c r="C155" s="456"/>
      <c r="D155" s="456"/>
      <c r="E155" s="456"/>
      <c r="F155" s="457"/>
      <c r="G155" s="99"/>
      <c r="H155" s="457"/>
      <c r="I155" s="100"/>
      <c r="J155" s="458"/>
      <c r="K155" s="421"/>
      <c r="L155" s="457"/>
      <c r="M155" s="459"/>
      <c r="N155" s="458"/>
      <c r="O155" s="421"/>
      <c r="P155" s="457"/>
      <c r="Q155" s="100"/>
      <c r="R155" s="109"/>
      <c r="S155" s="421"/>
      <c r="T155" s="457"/>
      <c r="U155" s="109"/>
      <c r="V155" s="109"/>
      <c r="W155" s="109"/>
      <c r="Y155" s="225"/>
      <c r="Z155" s="225"/>
      <c r="AA155" s="225"/>
      <c r="AB155" s="225"/>
      <c r="AC155" s="225"/>
      <c r="AD155" s="225"/>
      <c r="AE155" s="225"/>
      <c r="AF155" s="225"/>
      <c r="AG155" s="225"/>
      <c r="AH155" s="225"/>
      <c r="AI155" s="225"/>
      <c r="AJ155" s="225"/>
      <c r="AK155" s="225"/>
      <c r="AL155" s="225"/>
      <c r="AM155" s="225"/>
      <c r="AN155" s="225"/>
      <c r="AO155" s="225"/>
      <c r="AP155" s="225"/>
    </row>
    <row r="156" spans="2:42" ht="12.75" customHeight="1" x14ac:dyDescent="0.25">
      <c r="B156" s="1"/>
      <c r="C156" s="456"/>
      <c r="D156" s="456"/>
      <c r="E156" s="456"/>
      <c r="F156" s="457"/>
      <c r="G156" s="99"/>
      <c r="H156" s="457"/>
      <c r="I156" s="100"/>
      <c r="J156" s="458"/>
      <c r="K156" s="421"/>
      <c r="L156" s="457"/>
      <c r="M156" s="459"/>
      <c r="N156" s="458"/>
      <c r="O156" s="421"/>
      <c r="P156" s="457"/>
      <c r="Q156" s="100"/>
      <c r="R156" s="109"/>
      <c r="S156" s="421"/>
      <c r="T156" s="457"/>
      <c r="U156" s="109"/>
      <c r="V156" s="109"/>
      <c r="W156" s="109"/>
      <c r="Y156" s="225"/>
      <c r="Z156" s="225"/>
      <c r="AA156" s="225"/>
      <c r="AB156" s="225"/>
      <c r="AC156" s="225"/>
      <c r="AD156" s="225"/>
      <c r="AE156" s="225"/>
      <c r="AF156" s="225"/>
      <c r="AG156" s="225"/>
      <c r="AH156" s="225"/>
      <c r="AI156" s="225"/>
      <c r="AJ156" s="225"/>
      <c r="AK156" s="225"/>
      <c r="AL156" s="225"/>
      <c r="AM156" s="225"/>
      <c r="AN156" s="225"/>
      <c r="AO156" s="225"/>
      <c r="AP156" s="225"/>
    </row>
    <row r="157" spans="2:42" ht="12.75" customHeight="1" x14ac:dyDescent="0.25">
      <c r="B157" s="1"/>
      <c r="C157" s="456"/>
      <c r="D157" s="456"/>
      <c r="E157" s="456"/>
      <c r="F157" s="457"/>
      <c r="G157" s="99"/>
      <c r="H157" s="457"/>
      <c r="I157" s="100"/>
      <c r="J157" s="458"/>
      <c r="K157" s="421"/>
      <c r="L157" s="457"/>
      <c r="M157" s="459"/>
      <c r="N157" s="458"/>
      <c r="O157" s="421"/>
      <c r="P157" s="457"/>
      <c r="Q157" s="100"/>
      <c r="R157" s="109"/>
      <c r="S157" s="421"/>
      <c r="T157" s="457"/>
      <c r="U157" s="109"/>
      <c r="V157" s="109"/>
      <c r="W157" s="109"/>
      <c r="Y157" s="225"/>
      <c r="Z157" s="225"/>
      <c r="AA157" s="225"/>
      <c r="AB157" s="225"/>
      <c r="AC157" s="225"/>
      <c r="AD157" s="225"/>
      <c r="AE157" s="225"/>
      <c r="AF157" s="225"/>
      <c r="AG157" s="225"/>
      <c r="AH157" s="225"/>
      <c r="AI157" s="225"/>
      <c r="AJ157" s="225"/>
      <c r="AK157" s="225"/>
      <c r="AL157" s="225"/>
      <c r="AM157" s="225"/>
      <c r="AN157" s="225"/>
      <c r="AO157" s="225"/>
      <c r="AP157" s="225"/>
    </row>
    <row r="158" spans="2:42" ht="12.75" customHeight="1" x14ac:dyDescent="0.25">
      <c r="B158" s="1"/>
      <c r="C158" s="456"/>
      <c r="D158" s="456"/>
      <c r="E158" s="456"/>
      <c r="F158" s="457"/>
      <c r="G158" s="99"/>
      <c r="H158" s="457"/>
      <c r="I158" s="100"/>
      <c r="J158" s="458"/>
      <c r="K158" s="421"/>
      <c r="L158" s="457"/>
      <c r="M158" s="459"/>
      <c r="N158" s="458"/>
      <c r="O158" s="421"/>
      <c r="P158" s="457"/>
      <c r="Q158" s="100"/>
      <c r="R158" s="109"/>
      <c r="S158" s="421"/>
      <c r="T158" s="457"/>
      <c r="U158" s="109"/>
      <c r="V158" s="109"/>
      <c r="W158" s="109"/>
      <c r="Y158" s="225"/>
      <c r="Z158" s="225"/>
      <c r="AA158" s="225"/>
      <c r="AB158" s="225"/>
      <c r="AC158" s="225"/>
      <c r="AD158" s="225"/>
      <c r="AE158" s="225"/>
      <c r="AF158" s="225"/>
      <c r="AG158" s="225"/>
      <c r="AH158" s="225"/>
      <c r="AI158" s="225"/>
      <c r="AJ158" s="225"/>
      <c r="AK158" s="225"/>
      <c r="AL158" s="225"/>
      <c r="AM158" s="225"/>
      <c r="AN158" s="225"/>
      <c r="AO158" s="225"/>
      <c r="AP158" s="225"/>
    </row>
    <row r="159" spans="2:42" ht="12.75" customHeight="1" x14ac:dyDescent="0.25">
      <c r="B159" s="1"/>
      <c r="C159" s="456"/>
      <c r="D159" s="456"/>
      <c r="E159" s="456"/>
      <c r="F159" s="457"/>
      <c r="G159" s="99"/>
      <c r="H159" s="457"/>
      <c r="I159" s="100"/>
      <c r="J159" s="458"/>
      <c r="K159" s="421"/>
      <c r="L159" s="457"/>
      <c r="M159" s="459"/>
      <c r="N159" s="458"/>
      <c r="O159" s="421"/>
      <c r="P159" s="457"/>
      <c r="Q159" s="100"/>
      <c r="R159" s="109"/>
      <c r="S159" s="421"/>
      <c r="T159" s="457"/>
      <c r="U159" s="109"/>
      <c r="V159" s="109"/>
      <c r="W159" s="109"/>
      <c r="Y159" s="225"/>
      <c r="Z159" s="225"/>
      <c r="AA159" s="225"/>
      <c r="AB159" s="225"/>
      <c r="AC159" s="225"/>
      <c r="AD159" s="225"/>
      <c r="AE159" s="225"/>
      <c r="AF159" s="225"/>
      <c r="AG159" s="225"/>
      <c r="AH159" s="225"/>
      <c r="AI159" s="225"/>
      <c r="AJ159" s="225"/>
      <c r="AK159" s="225"/>
      <c r="AL159" s="225"/>
      <c r="AM159" s="225"/>
      <c r="AN159" s="225"/>
      <c r="AO159" s="225"/>
      <c r="AP159" s="225"/>
    </row>
    <row r="160" spans="2:42" ht="12.75" customHeight="1" x14ac:dyDescent="0.25">
      <c r="B160" s="1"/>
      <c r="C160" s="456"/>
      <c r="D160" s="456"/>
      <c r="E160" s="456"/>
      <c r="F160" s="457"/>
      <c r="G160" s="99"/>
      <c r="H160" s="457"/>
      <c r="I160" s="100"/>
      <c r="J160" s="458"/>
      <c r="K160" s="421"/>
      <c r="L160" s="457"/>
      <c r="M160" s="459"/>
      <c r="N160" s="458"/>
      <c r="O160" s="421"/>
      <c r="P160" s="457"/>
      <c r="Q160" s="100"/>
      <c r="R160" s="109"/>
      <c r="S160" s="421"/>
      <c r="T160" s="457"/>
      <c r="U160" s="109"/>
      <c r="V160" s="109"/>
      <c r="W160" s="109"/>
      <c r="Y160" s="225"/>
      <c r="Z160" s="225"/>
      <c r="AA160" s="225"/>
      <c r="AB160" s="225"/>
      <c r="AC160" s="225"/>
      <c r="AD160" s="225"/>
      <c r="AE160" s="225"/>
      <c r="AF160" s="225"/>
      <c r="AG160" s="225"/>
      <c r="AH160" s="225"/>
      <c r="AI160" s="225"/>
      <c r="AJ160" s="225"/>
      <c r="AK160" s="225"/>
      <c r="AL160" s="225"/>
      <c r="AM160" s="225"/>
      <c r="AN160" s="225"/>
      <c r="AO160" s="225"/>
      <c r="AP160" s="225"/>
    </row>
    <row r="161" spans="2:42" ht="12.75" customHeight="1" x14ac:dyDescent="0.25">
      <c r="B161" s="1"/>
      <c r="C161" s="456"/>
      <c r="D161" s="456"/>
      <c r="E161" s="456"/>
      <c r="F161" s="457"/>
      <c r="G161" s="99"/>
      <c r="H161" s="457"/>
      <c r="I161" s="100"/>
      <c r="J161" s="458"/>
      <c r="K161" s="421"/>
      <c r="L161" s="457"/>
      <c r="M161" s="459"/>
      <c r="N161" s="458"/>
      <c r="O161" s="421"/>
      <c r="P161" s="457"/>
      <c r="Q161" s="100"/>
      <c r="R161" s="109"/>
      <c r="S161" s="421"/>
      <c r="T161" s="457"/>
      <c r="U161" s="109"/>
      <c r="V161" s="109"/>
      <c r="W161" s="109"/>
      <c r="Y161" s="225"/>
      <c r="Z161" s="225"/>
      <c r="AA161" s="225"/>
      <c r="AB161" s="225"/>
      <c r="AC161" s="225"/>
      <c r="AD161" s="225"/>
      <c r="AE161" s="225"/>
      <c r="AF161" s="225"/>
      <c r="AG161" s="225"/>
      <c r="AH161" s="225"/>
      <c r="AI161" s="225"/>
      <c r="AJ161" s="225"/>
      <c r="AK161" s="225"/>
      <c r="AL161" s="225"/>
      <c r="AM161" s="225"/>
      <c r="AN161" s="225"/>
      <c r="AO161" s="225"/>
      <c r="AP161" s="225"/>
    </row>
    <row r="162" spans="2:42" ht="12.75" customHeight="1" x14ac:dyDescent="0.25">
      <c r="B162" s="1"/>
      <c r="C162" s="456"/>
      <c r="D162" s="456"/>
      <c r="E162" s="456"/>
      <c r="F162" s="457"/>
      <c r="G162" s="99"/>
      <c r="H162" s="457"/>
      <c r="I162" s="100"/>
      <c r="J162" s="458"/>
      <c r="K162" s="421"/>
      <c r="L162" s="457"/>
      <c r="M162" s="459"/>
      <c r="N162" s="458"/>
      <c r="O162" s="421"/>
      <c r="P162" s="457"/>
      <c r="Q162" s="100"/>
      <c r="R162" s="109"/>
      <c r="S162" s="421"/>
      <c r="T162" s="457"/>
      <c r="U162" s="109"/>
      <c r="V162" s="109"/>
      <c r="W162" s="109"/>
      <c r="Y162" s="225"/>
      <c r="Z162" s="225"/>
      <c r="AA162" s="225"/>
      <c r="AB162" s="225"/>
      <c r="AC162" s="225"/>
      <c r="AD162" s="225"/>
      <c r="AE162" s="225"/>
      <c r="AF162" s="225"/>
      <c r="AG162" s="225"/>
      <c r="AH162" s="225"/>
      <c r="AI162" s="225"/>
      <c r="AJ162" s="225"/>
      <c r="AK162" s="225"/>
      <c r="AL162" s="225"/>
      <c r="AM162" s="225"/>
      <c r="AN162" s="225"/>
      <c r="AO162" s="225"/>
      <c r="AP162" s="225"/>
    </row>
    <row r="163" spans="2:42" ht="12.75" customHeight="1" x14ac:dyDescent="0.25">
      <c r="B163" s="1"/>
      <c r="C163" s="456"/>
      <c r="D163" s="456"/>
      <c r="E163" s="456"/>
      <c r="F163" s="457"/>
      <c r="G163" s="99"/>
      <c r="H163" s="457"/>
      <c r="I163" s="100"/>
      <c r="J163" s="458"/>
      <c r="K163" s="421"/>
      <c r="L163" s="457"/>
      <c r="M163" s="459"/>
      <c r="N163" s="458"/>
      <c r="O163" s="421"/>
      <c r="P163" s="457"/>
      <c r="Q163" s="100"/>
      <c r="R163" s="109"/>
      <c r="S163" s="421"/>
      <c r="T163" s="457"/>
      <c r="U163" s="109"/>
      <c r="V163" s="109"/>
      <c r="W163" s="109"/>
      <c r="Y163" s="225"/>
      <c r="Z163" s="225"/>
      <c r="AA163" s="225"/>
      <c r="AB163" s="225"/>
      <c r="AC163" s="225"/>
      <c r="AD163" s="225"/>
      <c r="AE163" s="225"/>
      <c r="AF163" s="225"/>
      <c r="AG163" s="225"/>
      <c r="AH163" s="225"/>
      <c r="AI163" s="225"/>
      <c r="AJ163" s="225"/>
      <c r="AK163" s="225"/>
      <c r="AL163" s="225"/>
      <c r="AM163" s="225"/>
      <c r="AN163" s="225"/>
      <c r="AO163" s="225"/>
      <c r="AP163" s="225"/>
    </row>
    <row r="164" spans="2:42" ht="12.75" customHeight="1" x14ac:dyDescent="0.25">
      <c r="B164" s="1"/>
      <c r="C164" s="456"/>
      <c r="D164" s="456"/>
      <c r="E164" s="456"/>
      <c r="F164" s="457"/>
      <c r="G164" s="99"/>
      <c r="H164" s="457"/>
      <c r="I164" s="100"/>
      <c r="J164" s="458"/>
      <c r="K164" s="421"/>
      <c r="L164" s="457"/>
      <c r="M164" s="459"/>
      <c r="N164" s="458"/>
      <c r="O164" s="421"/>
      <c r="P164" s="457"/>
      <c r="Q164" s="100"/>
      <c r="R164" s="109"/>
      <c r="S164" s="421"/>
      <c r="T164" s="457"/>
      <c r="U164" s="109"/>
      <c r="V164" s="109"/>
      <c r="W164" s="109"/>
      <c r="Y164" s="225"/>
      <c r="Z164" s="225"/>
      <c r="AA164" s="225"/>
      <c r="AB164" s="225"/>
      <c r="AC164" s="225"/>
      <c r="AD164" s="225"/>
      <c r="AE164" s="225"/>
      <c r="AF164" s="225"/>
      <c r="AG164" s="225"/>
      <c r="AH164" s="225"/>
      <c r="AI164" s="225"/>
      <c r="AJ164" s="225"/>
      <c r="AK164" s="225"/>
      <c r="AL164" s="225"/>
      <c r="AM164" s="225"/>
      <c r="AN164" s="225"/>
      <c r="AO164" s="225"/>
      <c r="AP164" s="225"/>
    </row>
    <row r="165" spans="2:42" ht="12.75" customHeight="1" x14ac:dyDescent="0.25">
      <c r="B165" s="1"/>
      <c r="C165" s="456"/>
      <c r="D165" s="456"/>
      <c r="E165" s="456"/>
      <c r="F165" s="457"/>
      <c r="G165" s="99"/>
      <c r="H165" s="457"/>
      <c r="I165" s="100"/>
      <c r="J165" s="458"/>
      <c r="K165" s="421"/>
      <c r="L165" s="457"/>
      <c r="M165" s="459"/>
      <c r="N165" s="458"/>
      <c r="O165" s="421"/>
      <c r="P165" s="457"/>
      <c r="Q165" s="100"/>
      <c r="R165" s="109"/>
      <c r="S165" s="421"/>
      <c r="T165" s="457"/>
      <c r="U165" s="109"/>
      <c r="V165" s="109"/>
      <c r="W165" s="109"/>
      <c r="Y165" s="225"/>
      <c r="Z165" s="225"/>
      <c r="AA165" s="225"/>
      <c r="AB165" s="225"/>
      <c r="AC165" s="225"/>
      <c r="AD165" s="225"/>
      <c r="AE165" s="225"/>
      <c r="AF165" s="225"/>
      <c r="AG165" s="225"/>
      <c r="AH165" s="225"/>
      <c r="AI165" s="225"/>
      <c r="AJ165" s="225"/>
      <c r="AK165" s="225"/>
      <c r="AL165" s="225"/>
      <c r="AM165" s="225"/>
      <c r="AN165" s="225"/>
      <c r="AO165" s="225"/>
      <c r="AP165" s="225"/>
    </row>
    <row r="166" spans="2:42" ht="12.75" customHeight="1" x14ac:dyDescent="0.25">
      <c r="B166" s="1"/>
      <c r="C166" s="456"/>
      <c r="D166" s="456"/>
      <c r="E166" s="456"/>
      <c r="F166" s="457"/>
      <c r="G166" s="99"/>
      <c r="H166" s="457"/>
      <c r="I166" s="100"/>
      <c r="J166" s="458"/>
      <c r="K166" s="421"/>
      <c r="L166" s="457"/>
      <c r="M166" s="459"/>
      <c r="N166" s="458"/>
      <c r="O166" s="421"/>
      <c r="P166" s="457"/>
      <c r="Q166" s="100"/>
      <c r="R166" s="109"/>
      <c r="S166" s="421"/>
      <c r="T166" s="457"/>
      <c r="U166" s="109"/>
      <c r="V166" s="109"/>
      <c r="W166" s="109"/>
      <c r="Y166" s="225"/>
      <c r="Z166" s="225"/>
      <c r="AA166" s="225"/>
      <c r="AB166" s="225"/>
      <c r="AC166" s="225"/>
      <c r="AD166" s="225"/>
      <c r="AE166" s="225"/>
      <c r="AF166" s="225"/>
      <c r="AG166" s="225"/>
      <c r="AH166" s="225"/>
      <c r="AI166" s="225"/>
      <c r="AJ166" s="225"/>
      <c r="AK166" s="225"/>
      <c r="AL166" s="225"/>
      <c r="AM166" s="225"/>
      <c r="AN166" s="225"/>
      <c r="AO166" s="225"/>
      <c r="AP166" s="225"/>
    </row>
    <row r="167" spans="2:42" ht="12.75" customHeight="1" x14ac:dyDescent="0.25">
      <c r="B167" s="1"/>
      <c r="C167" s="456"/>
      <c r="D167" s="456"/>
      <c r="E167" s="456"/>
      <c r="F167" s="457"/>
      <c r="G167" s="99"/>
      <c r="H167" s="457"/>
      <c r="I167" s="100"/>
      <c r="J167" s="458"/>
      <c r="K167" s="421"/>
      <c r="L167" s="457"/>
      <c r="M167" s="459"/>
      <c r="N167" s="458"/>
      <c r="O167" s="421"/>
      <c r="P167" s="457"/>
      <c r="Q167" s="100"/>
      <c r="R167" s="109"/>
      <c r="S167" s="421"/>
      <c r="T167" s="457"/>
      <c r="U167" s="109"/>
      <c r="V167" s="109"/>
      <c r="W167" s="109"/>
      <c r="Y167" s="225"/>
      <c r="Z167" s="225"/>
      <c r="AA167" s="225"/>
      <c r="AB167" s="225"/>
      <c r="AC167" s="225"/>
      <c r="AD167" s="225"/>
      <c r="AE167" s="225"/>
      <c r="AF167" s="225"/>
      <c r="AG167" s="225"/>
      <c r="AH167" s="225"/>
      <c r="AI167" s="225"/>
      <c r="AJ167" s="225"/>
      <c r="AK167" s="225"/>
      <c r="AL167" s="225"/>
      <c r="AM167" s="225"/>
      <c r="AN167" s="225"/>
      <c r="AO167" s="225"/>
      <c r="AP167" s="225"/>
    </row>
    <row r="168" spans="2:42" ht="12.75" customHeight="1" x14ac:dyDescent="0.25">
      <c r="B168" s="1"/>
      <c r="C168" s="456"/>
      <c r="D168" s="456"/>
      <c r="E168" s="456"/>
      <c r="F168" s="457"/>
      <c r="G168" s="99"/>
      <c r="H168" s="457"/>
      <c r="I168" s="100"/>
      <c r="J168" s="458"/>
      <c r="K168" s="421"/>
      <c r="L168" s="457"/>
      <c r="M168" s="459"/>
      <c r="N168" s="458"/>
      <c r="O168" s="421"/>
      <c r="P168" s="457"/>
      <c r="Q168" s="100"/>
      <c r="R168" s="109"/>
      <c r="S168" s="421"/>
      <c r="T168" s="457"/>
      <c r="U168" s="109"/>
      <c r="V168" s="109"/>
      <c r="W168" s="109"/>
      <c r="Y168" s="225"/>
      <c r="Z168" s="225"/>
      <c r="AA168" s="225"/>
      <c r="AB168" s="225"/>
      <c r="AC168" s="225"/>
      <c r="AD168" s="225"/>
      <c r="AE168" s="225"/>
      <c r="AF168" s="225"/>
      <c r="AG168" s="225"/>
      <c r="AH168" s="225"/>
      <c r="AI168" s="225"/>
      <c r="AJ168" s="225"/>
      <c r="AK168" s="225"/>
      <c r="AL168" s="225"/>
      <c r="AM168" s="225"/>
      <c r="AN168" s="225"/>
      <c r="AO168" s="225"/>
      <c r="AP168" s="225"/>
    </row>
    <row r="169" spans="2:42" ht="12.75" customHeight="1" x14ac:dyDescent="0.25">
      <c r="B169" s="1"/>
      <c r="C169" s="456"/>
      <c r="D169" s="456"/>
      <c r="E169" s="456"/>
      <c r="F169" s="457"/>
      <c r="G169" s="99"/>
      <c r="H169" s="457"/>
      <c r="I169" s="100"/>
      <c r="J169" s="458"/>
      <c r="K169" s="421"/>
      <c r="L169" s="457"/>
      <c r="M169" s="459"/>
      <c r="N169" s="458"/>
      <c r="O169" s="421"/>
      <c r="P169" s="457"/>
      <c r="Q169" s="100"/>
      <c r="R169" s="109"/>
      <c r="S169" s="421"/>
      <c r="T169" s="457"/>
      <c r="U169" s="109"/>
      <c r="V169" s="109"/>
      <c r="W169" s="109"/>
      <c r="Y169" s="225"/>
      <c r="Z169" s="225"/>
      <c r="AA169" s="225"/>
      <c r="AB169" s="225"/>
      <c r="AC169" s="225"/>
      <c r="AD169" s="225"/>
      <c r="AE169" s="225"/>
      <c r="AF169" s="225"/>
      <c r="AG169" s="225"/>
      <c r="AH169" s="225"/>
      <c r="AI169" s="225"/>
      <c r="AJ169" s="225"/>
      <c r="AK169" s="225"/>
      <c r="AL169" s="225"/>
      <c r="AM169" s="225"/>
      <c r="AN169" s="225"/>
      <c r="AO169" s="225"/>
      <c r="AP169" s="225"/>
    </row>
    <row r="170" spans="2:42" ht="12.75" customHeight="1" x14ac:dyDescent="0.25">
      <c r="B170" s="1"/>
      <c r="C170" s="456"/>
      <c r="D170" s="456"/>
      <c r="E170" s="456"/>
      <c r="F170" s="457"/>
      <c r="G170" s="99"/>
      <c r="H170" s="457"/>
      <c r="I170" s="100"/>
      <c r="J170" s="458"/>
      <c r="K170" s="421"/>
      <c r="L170" s="457"/>
      <c r="M170" s="459"/>
      <c r="N170" s="458"/>
      <c r="O170" s="421"/>
      <c r="P170" s="457"/>
      <c r="Q170" s="100"/>
      <c r="R170" s="109"/>
      <c r="S170" s="421"/>
      <c r="T170" s="457"/>
      <c r="U170" s="109"/>
      <c r="V170" s="109"/>
      <c r="W170" s="109"/>
      <c r="Y170" s="225"/>
      <c r="Z170" s="225"/>
      <c r="AA170" s="225"/>
      <c r="AB170" s="225"/>
      <c r="AC170" s="225"/>
      <c r="AD170" s="225"/>
      <c r="AE170" s="225"/>
      <c r="AF170" s="225"/>
      <c r="AG170" s="225"/>
      <c r="AH170" s="225"/>
      <c r="AI170" s="225"/>
      <c r="AJ170" s="225"/>
      <c r="AK170" s="225"/>
      <c r="AL170" s="225"/>
      <c r="AM170" s="225"/>
      <c r="AN170" s="225"/>
      <c r="AO170" s="225"/>
      <c r="AP170" s="225"/>
    </row>
    <row r="171" spans="2:42" ht="12.75" customHeight="1" x14ac:dyDescent="0.25">
      <c r="B171" s="1"/>
      <c r="C171" s="456"/>
      <c r="D171" s="456"/>
      <c r="E171" s="456"/>
      <c r="F171" s="457"/>
      <c r="G171" s="99"/>
      <c r="H171" s="457"/>
      <c r="I171" s="100"/>
      <c r="J171" s="458"/>
      <c r="K171" s="421"/>
      <c r="L171" s="457"/>
      <c r="M171" s="459"/>
      <c r="N171" s="458"/>
      <c r="O171" s="421"/>
      <c r="P171" s="457"/>
      <c r="Q171" s="100"/>
      <c r="R171" s="109"/>
      <c r="S171" s="421"/>
      <c r="T171" s="457"/>
      <c r="U171" s="109"/>
      <c r="V171" s="109"/>
      <c r="W171" s="109"/>
      <c r="Y171" s="225"/>
      <c r="Z171" s="225"/>
      <c r="AA171" s="225"/>
      <c r="AB171" s="225"/>
      <c r="AC171" s="225"/>
      <c r="AD171" s="225"/>
      <c r="AE171" s="225"/>
      <c r="AF171" s="225"/>
      <c r="AG171" s="225"/>
      <c r="AH171" s="225"/>
      <c r="AI171" s="225"/>
      <c r="AJ171" s="225"/>
      <c r="AK171" s="225"/>
      <c r="AL171" s="225"/>
      <c r="AM171" s="225"/>
      <c r="AN171" s="225"/>
      <c r="AO171" s="225"/>
      <c r="AP171" s="225"/>
    </row>
    <row r="172" spans="2:42" ht="12.75" customHeight="1" x14ac:dyDescent="0.25">
      <c r="B172" s="1"/>
      <c r="C172" s="456"/>
      <c r="D172" s="456"/>
      <c r="E172" s="456"/>
      <c r="F172" s="457"/>
      <c r="G172" s="99"/>
      <c r="H172" s="457"/>
      <c r="I172" s="100"/>
      <c r="J172" s="458"/>
      <c r="K172" s="421"/>
      <c r="L172" s="457"/>
      <c r="M172" s="459"/>
      <c r="N172" s="458"/>
      <c r="O172" s="421"/>
      <c r="P172" s="457"/>
      <c r="Q172" s="100"/>
      <c r="R172" s="109"/>
      <c r="S172" s="421"/>
      <c r="T172" s="457"/>
      <c r="U172" s="109"/>
      <c r="V172" s="109"/>
      <c r="W172" s="109"/>
      <c r="Y172" s="225"/>
      <c r="Z172" s="225"/>
      <c r="AA172" s="225"/>
      <c r="AB172" s="225"/>
      <c r="AC172" s="225"/>
      <c r="AD172" s="225"/>
      <c r="AE172" s="225"/>
      <c r="AF172" s="225"/>
      <c r="AG172" s="225"/>
      <c r="AH172" s="225"/>
      <c r="AI172" s="225"/>
      <c r="AJ172" s="225"/>
      <c r="AK172" s="225"/>
      <c r="AL172" s="225"/>
      <c r="AM172" s="225"/>
      <c r="AN172" s="225"/>
      <c r="AO172" s="225"/>
      <c r="AP172" s="225"/>
    </row>
    <row r="173" spans="2:42" ht="12.75" customHeight="1" x14ac:dyDescent="0.25">
      <c r="B173" s="1"/>
      <c r="C173" s="456"/>
      <c r="D173" s="456"/>
      <c r="E173" s="456"/>
      <c r="F173" s="457"/>
      <c r="G173" s="99"/>
      <c r="H173" s="457"/>
      <c r="I173" s="100"/>
      <c r="J173" s="458"/>
      <c r="K173" s="421"/>
      <c r="L173" s="457"/>
      <c r="M173" s="459"/>
      <c r="N173" s="458"/>
      <c r="O173" s="421"/>
      <c r="P173" s="457"/>
      <c r="Q173" s="100"/>
      <c r="R173" s="109"/>
      <c r="S173" s="421"/>
      <c r="T173" s="457"/>
      <c r="U173" s="109"/>
      <c r="V173" s="109"/>
      <c r="W173" s="109"/>
      <c r="Y173" s="225"/>
      <c r="Z173" s="225"/>
      <c r="AA173" s="225"/>
      <c r="AB173" s="225"/>
      <c r="AC173" s="225"/>
      <c r="AD173" s="225"/>
      <c r="AE173" s="225"/>
      <c r="AF173" s="225"/>
      <c r="AG173" s="225"/>
      <c r="AH173" s="225"/>
      <c r="AI173" s="225"/>
      <c r="AJ173" s="225"/>
      <c r="AK173" s="225"/>
      <c r="AL173" s="225"/>
      <c r="AM173" s="225"/>
      <c r="AN173" s="225"/>
      <c r="AO173" s="225"/>
      <c r="AP173" s="225"/>
    </row>
    <row r="174" spans="2:42" ht="12.75" customHeight="1" x14ac:dyDescent="0.25">
      <c r="B174" s="1"/>
      <c r="C174" s="456"/>
      <c r="D174" s="456"/>
      <c r="E174" s="456"/>
      <c r="F174" s="457"/>
      <c r="G174" s="99"/>
      <c r="H174" s="457"/>
      <c r="I174" s="100"/>
      <c r="J174" s="458"/>
      <c r="K174" s="421"/>
      <c r="L174" s="457"/>
      <c r="M174" s="459"/>
      <c r="N174" s="458"/>
      <c r="O174" s="421"/>
      <c r="P174" s="457"/>
      <c r="Q174" s="100"/>
      <c r="R174" s="109"/>
      <c r="S174" s="421"/>
      <c r="T174" s="457"/>
      <c r="U174" s="109"/>
      <c r="V174" s="109"/>
      <c r="W174" s="109"/>
      <c r="Y174" s="225"/>
      <c r="Z174" s="225"/>
      <c r="AA174" s="225"/>
      <c r="AB174" s="225"/>
      <c r="AC174" s="225"/>
      <c r="AD174" s="225"/>
      <c r="AE174" s="225"/>
      <c r="AF174" s="225"/>
      <c r="AG174" s="225"/>
      <c r="AH174" s="225"/>
      <c r="AI174" s="225"/>
      <c r="AJ174" s="225"/>
      <c r="AK174" s="225"/>
      <c r="AL174" s="225"/>
      <c r="AM174" s="225"/>
      <c r="AN174" s="225"/>
      <c r="AO174" s="225"/>
      <c r="AP174" s="225"/>
    </row>
    <row r="175" spans="2:42" ht="12.75" customHeight="1" x14ac:dyDescent="0.25">
      <c r="B175" s="1"/>
      <c r="C175" s="456"/>
      <c r="D175" s="456"/>
      <c r="E175" s="456"/>
      <c r="F175" s="457"/>
      <c r="G175" s="99"/>
      <c r="H175" s="457"/>
      <c r="I175" s="100"/>
      <c r="J175" s="458"/>
      <c r="K175" s="421"/>
      <c r="L175" s="457"/>
      <c r="M175" s="459"/>
      <c r="N175" s="458"/>
      <c r="O175" s="421"/>
      <c r="P175" s="457"/>
      <c r="Q175" s="100"/>
      <c r="R175" s="109"/>
      <c r="S175" s="421"/>
      <c r="T175" s="457"/>
      <c r="U175" s="109"/>
      <c r="V175" s="109"/>
      <c r="W175" s="109"/>
      <c r="Y175" s="225"/>
      <c r="Z175" s="225"/>
      <c r="AA175" s="225"/>
      <c r="AB175" s="225"/>
      <c r="AC175" s="225"/>
      <c r="AD175" s="225"/>
      <c r="AE175" s="225"/>
      <c r="AF175" s="225"/>
      <c r="AG175" s="225"/>
      <c r="AH175" s="225"/>
      <c r="AI175" s="225"/>
      <c r="AJ175" s="225"/>
      <c r="AK175" s="225"/>
      <c r="AL175" s="225"/>
      <c r="AM175" s="225"/>
      <c r="AN175" s="225"/>
      <c r="AO175" s="225"/>
      <c r="AP175" s="225"/>
    </row>
    <row r="176" spans="2:42" ht="12.75" customHeight="1" x14ac:dyDescent="0.25">
      <c r="B176" s="1"/>
      <c r="C176" s="456"/>
      <c r="D176" s="456"/>
      <c r="E176" s="456"/>
      <c r="F176" s="457"/>
      <c r="G176" s="99"/>
      <c r="H176" s="457"/>
      <c r="I176" s="100"/>
      <c r="J176" s="458"/>
      <c r="K176" s="421"/>
      <c r="L176" s="457"/>
      <c r="M176" s="459"/>
      <c r="N176" s="458"/>
      <c r="O176" s="421"/>
      <c r="P176" s="457"/>
      <c r="Q176" s="100"/>
      <c r="R176" s="109"/>
      <c r="S176" s="421"/>
      <c r="T176" s="457"/>
      <c r="U176" s="109"/>
      <c r="V176" s="109"/>
      <c r="W176" s="109"/>
      <c r="Y176" s="225"/>
      <c r="Z176" s="225"/>
      <c r="AA176" s="225"/>
      <c r="AB176" s="225"/>
      <c r="AC176" s="225"/>
      <c r="AD176" s="225"/>
      <c r="AE176" s="225"/>
      <c r="AF176" s="225"/>
      <c r="AG176" s="225"/>
      <c r="AH176" s="225"/>
      <c r="AI176" s="225"/>
      <c r="AJ176" s="225"/>
      <c r="AK176" s="225"/>
      <c r="AL176" s="225"/>
      <c r="AM176" s="225"/>
      <c r="AN176" s="225"/>
      <c r="AO176" s="225"/>
      <c r="AP176" s="225"/>
    </row>
    <row r="177" spans="2:42" ht="12.75" customHeight="1" x14ac:dyDescent="0.25">
      <c r="B177" s="1"/>
      <c r="C177" s="456"/>
      <c r="D177" s="456"/>
      <c r="E177" s="456"/>
      <c r="F177" s="457"/>
      <c r="G177" s="99"/>
      <c r="H177" s="457"/>
      <c r="I177" s="100"/>
      <c r="J177" s="458"/>
      <c r="K177" s="421"/>
      <c r="L177" s="457"/>
      <c r="M177" s="459"/>
      <c r="N177" s="458"/>
      <c r="O177" s="421"/>
      <c r="P177" s="457"/>
      <c r="Q177" s="100"/>
      <c r="R177" s="109"/>
      <c r="S177" s="421"/>
      <c r="T177" s="457"/>
      <c r="U177" s="109"/>
      <c r="V177" s="109"/>
      <c r="W177" s="109"/>
      <c r="Y177" s="225"/>
      <c r="Z177" s="225"/>
      <c r="AA177" s="225"/>
      <c r="AB177" s="225"/>
      <c r="AC177" s="225"/>
      <c r="AD177" s="225"/>
      <c r="AE177" s="225"/>
      <c r="AF177" s="225"/>
      <c r="AG177" s="225"/>
      <c r="AH177" s="225"/>
      <c r="AI177" s="225"/>
      <c r="AJ177" s="225"/>
      <c r="AK177" s="225"/>
      <c r="AL177" s="225"/>
      <c r="AM177" s="225"/>
      <c r="AN177" s="225"/>
      <c r="AO177" s="225"/>
      <c r="AP177" s="225"/>
    </row>
    <row r="178" spans="2:42" ht="12.75" customHeight="1" x14ac:dyDescent="0.25">
      <c r="B178" s="1"/>
      <c r="C178" s="456"/>
      <c r="D178" s="456"/>
      <c r="E178" s="456"/>
      <c r="F178" s="457"/>
      <c r="G178" s="99"/>
      <c r="H178" s="457"/>
      <c r="I178" s="100"/>
      <c r="J178" s="458"/>
      <c r="K178" s="421"/>
      <c r="L178" s="457"/>
      <c r="M178" s="459"/>
      <c r="N178" s="458"/>
      <c r="O178" s="421"/>
      <c r="P178" s="457"/>
      <c r="Q178" s="100"/>
      <c r="R178" s="109"/>
      <c r="S178" s="421"/>
      <c r="T178" s="457"/>
      <c r="U178" s="109"/>
      <c r="V178" s="109"/>
      <c r="W178" s="109"/>
      <c r="Y178" s="225"/>
      <c r="Z178" s="225"/>
      <c r="AA178" s="225"/>
      <c r="AB178" s="225"/>
      <c r="AC178" s="225"/>
      <c r="AD178" s="225"/>
      <c r="AE178" s="225"/>
      <c r="AF178" s="225"/>
      <c r="AG178" s="225"/>
      <c r="AH178" s="225"/>
      <c r="AI178" s="225"/>
      <c r="AJ178" s="225"/>
      <c r="AK178" s="225"/>
      <c r="AL178" s="225"/>
      <c r="AM178" s="225"/>
      <c r="AN178" s="225"/>
      <c r="AO178" s="225"/>
      <c r="AP178" s="225"/>
    </row>
    <row r="179" spans="2:42" ht="12.75" customHeight="1" x14ac:dyDescent="0.25">
      <c r="B179" s="1"/>
      <c r="C179" s="456"/>
      <c r="D179" s="456"/>
      <c r="E179" s="456"/>
      <c r="F179" s="457"/>
      <c r="G179" s="99"/>
      <c r="H179" s="457"/>
      <c r="I179" s="100"/>
      <c r="J179" s="458"/>
      <c r="K179" s="421"/>
      <c r="L179" s="457"/>
      <c r="M179" s="459"/>
      <c r="N179" s="458"/>
      <c r="O179" s="421"/>
      <c r="P179" s="457"/>
      <c r="Q179" s="100"/>
      <c r="R179" s="109"/>
      <c r="S179" s="421"/>
      <c r="T179" s="457"/>
      <c r="U179" s="109"/>
      <c r="V179" s="109"/>
      <c r="W179" s="109"/>
      <c r="Y179" s="225"/>
      <c r="Z179" s="225"/>
      <c r="AA179" s="225"/>
      <c r="AB179" s="225"/>
      <c r="AC179" s="225"/>
      <c r="AD179" s="225"/>
      <c r="AE179" s="225"/>
      <c r="AF179" s="225"/>
      <c r="AG179" s="225"/>
      <c r="AH179" s="225"/>
      <c r="AI179" s="225"/>
      <c r="AJ179" s="225"/>
      <c r="AK179" s="225"/>
      <c r="AL179" s="225"/>
      <c r="AM179" s="225"/>
      <c r="AN179" s="225"/>
      <c r="AO179" s="225"/>
      <c r="AP179" s="225"/>
    </row>
    <row r="180" spans="2:42" ht="12.75" customHeight="1" x14ac:dyDescent="0.25">
      <c r="B180" s="1"/>
      <c r="C180" s="456"/>
      <c r="D180" s="456"/>
      <c r="E180" s="456"/>
      <c r="F180" s="457"/>
      <c r="G180" s="99"/>
      <c r="H180" s="457"/>
      <c r="I180" s="100"/>
      <c r="J180" s="458"/>
      <c r="K180" s="421"/>
      <c r="L180" s="457"/>
      <c r="M180" s="459"/>
      <c r="N180" s="458"/>
      <c r="O180" s="421"/>
      <c r="P180" s="457"/>
      <c r="Q180" s="100"/>
      <c r="R180" s="109"/>
      <c r="S180" s="421"/>
      <c r="T180" s="457"/>
      <c r="U180" s="109"/>
      <c r="V180" s="109"/>
      <c r="W180" s="109"/>
      <c r="Y180" s="225"/>
      <c r="Z180" s="225"/>
      <c r="AA180" s="225"/>
      <c r="AB180" s="225"/>
      <c r="AC180" s="225"/>
      <c r="AD180" s="225"/>
      <c r="AE180" s="225"/>
      <c r="AF180" s="225"/>
      <c r="AG180" s="225"/>
      <c r="AH180" s="225"/>
      <c r="AI180" s="225"/>
      <c r="AJ180" s="225"/>
      <c r="AK180" s="225"/>
      <c r="AL180" s="225"/>
      <c r="AM180" s="225"/>
      <c r="AN180" s="225"/>
      <c r="AO180" s="225"/>
      <c r="AP180" s="225"/>
    </row>
    <row r="181" spans="2:42" ht="12.75" customHeight="1" x14ac:dyDescent="0.25">
      <c r="B181" s="1"/>
      <c r="C181" s="456"/>
      <c r="D181" s="456"/>
      <c r="E181" s="456"/>
      <c r="F181" s="457"/>
      <c r="G181" s="99"/>
      <c r="H181" s="457"/>
      <c r="I181" s="100"/>
      <c r="J181" s="458"/>
      <c r="K181" s="421"/>
      <c r="L181" s="457"/>
      <c r="M181" s="459"/>
      <c r="N181" s="458"/>
      <c r="O181" s="421"/>
      <c r="P181" s="457"/>
      <c r="Q181" s="100"/>
      <c r="R181" s="109"/>
      <c r="S181" s="421"/>
      <c r="T181" s="457"/>
      <c r="U181" s="109"/>
      <c r="V181" s="109"/>
      <c r="W181" s="109"/>
      <c r="Y181" s="225"/>
      <c r="Z181" s="225"/>
      <c r="AA181" s="225"/>
      <c r="AB181" s="225"/>
      <c r="AC181" s="225"/>
      <c r="AD181" s="225"/>
      <c r="AE181" s="225"/>
      <c r="AF181" s="225"/>
      <c r="AG181" s="225"/>
      <c r="AH181" s="225"/>
      <c r="AI181" s="225"/>
      <c r="AJ181" s="225"/>
      <c r="AK181" s="225"/>
      <c r="AL181" s="225"/>
      <c r="AM181" s="225"/>
      <c r="AN181" s="225"/>
      <c r="AO181" s="225"/>
      <c r="AP181" s="225"/>
    </row>
    <row r="182" spans="2:42" ht="12.75" customHeight="1" x14ac:dyDescent="0.25">
      <c r="B182" s="1"/>
      <c r="C182" s="456"/>
      <c r="D182" s="456"/>
      <c r="E182" s="456"/>
      <c r="F182" s="457"/>
      <c r="G182" s="99"/>
      <c r="H182" s="457"/>
      <c r="I182" s="100"/>
      <c r="J182" s="458"/>
      <c r="K182" s="421"/>
      <c r="L182" s="457"/>
      <c r="M182" s="459"/>
      <c r="N182" s="458"/>
      <c r="O182" s="421"/>
      <c r="P182" s="457"/>
      <c r="Q182" s="100"/>
      <c r="R182" s="109"/>
      <c r="S182" s="421"/>
      <c r="T182" s="457"/>
      <c r="U182" s="109"/>
      <c r="V182" s="109"/>
      <c r="W182" s="109"/>
      <c r="Y182" s="225"/>
      <c r="Z182" s="225"/>
      <c r="AA182" s="225"/>
      <c r="AB182" s="225"/>
      <c r="AC182" s="225"/>
      <c r="AD182" s="225"/>
      <c r="AE182" s="225"/>
      <c r="AF182" s="225"/>
      <c r="AG182" s="225"/>
      <c r="AH182" s="225"/>
      <c r="AI182" s="225"/>
      <c r="AJ182" s="225"/>
      <c r="AK182" s="225"/>
      <c r="AL182" s="225"/>
      <c r="AM182" s="225"/>
      <c r="AN182" s="225"/>
      <c r="AO182" s="225"/>
      <c r="AP182" s="225"/>
    </row>
    <row r="183" spans="2:42" ht="12.75" customHeight="1" x14ac:dyDescent="0.25">
      <c r="B183" s="1"/>
      <c r="C183" s="456"/>
      <c r="D183" s="456"/>
      <c r="E183" s="456"/>
      <c r="F183" s="457"/>
      <c r="G183" s="99"/>
      <c r="H183" s="457"/>
      <c r="I183" s="100"/>
      <c r="J183" s="458"/>
      <c r="K183" s="421"/>
      <c r="L183" s="457"/>
      <c r="M183" s="459"/>
      <c r="N183" s="458"/>
      <c r="O183" s="421"/>
      <c r="P183" s="457"/>
      <c r="Q183" s="100"/>
      <c r="R183" s="109"/>
      <c r="S183" s="421"/>
      <c r="T183" s="457"/>
      <c r="U183" s="109"/>
      <c r="V183" s="109"/>
      <c r="W183" s="109"/>
      <c r="Y183" s="225"/>
      <c r="Z183" s="225"/>
      <c r="AA183" s="225"/>
      <c r="AB183" s="225"/>
      <c r="AC183" s="225"/>
      <c r="AD183" s="225"/>
      <c r="AE183" s="225"/>
      <c r="AF183" s="225"/>
      <c r="AG183" s="225"/>
      <c r="AH183" s="225"/>
      <c r="AI183" s="225"/>
      <c r="AJ183" s="225"/>
      <c r="AK183" s="225"/>
      <c r="AL183" s="225"/>
      <c r="AM183" s="225"/>
      <c r="AN183" s="225"/>
      <c r="AO183" s="225"/>
      <c r="AP183" s="225"/>
    </row>
    <row r="184" spans="2:42" ht="12.75" customHeight="1" x14ac:dyDescent="0.25">
      <c r="B184" s="1"/>
      <c r="C184" s="456"/>
      <c r="D184" s="456"/>
      <c r="E184" s="456"/>
      <c r="F184" s="457"/>
      <c r="G184" s="99"/>
      <c r="H184" s="457"/>
      <c r="I184" s="100"/>
      <c r="J184" s="458"/>
      <c r="K184" s="421"/>
      <c r="L184" s="457"/>
      <c r="M184" s="459"/>
      <c r="N184" s="458"/>
      <c r="O184" s="421"/>
      <c r="P184" s="457"/>
      <c r="Q184" s="100"/>
      <c r="R184" s="109"/>
      <c r="S184" s="421"/>
      <c r="T184" s="457"/>
      <c r="U184" s="109"/>
      <c r="V184" s="109"/>
      <c r="W184" s="109"/>
      <c r="Y184" s="225"/>
      <c r="Z184" s="225"/>
      <c r="AA184" s="225"/>
      <c r="AB184" s="225"/>
      <c r="AC184" s="225"/>
      <c r="AD184" s="225"/>
      <c r="AE184" s="225"/>
      <c r="AF184" s="225"/>
      <c r="AG184" s="225"/>
      <c r="AH184" s="225"/>
      <c r="AI184" s="225"/>
      <c r="AJ184" s="225"/>
      <c r="AK184" s="225"/>
      <c r="AL184" s="225"/>
      <c r="AM184" s="225"/>
      <c r="AN184" s="225"/>
      <c r="AO184" s="225"/>
      <c r="AP184" s="225"/>
    </row>
    <row r="185" spans="2:42" ht="12.75" customHeight="1" x14ac:dyDescent="0.25">
      <c r="B185" s="1"/>
      <c r="C185" s="456"/>
      <c r="D185" s="456"/>
      <c r="E185" s="456"/>
      <c r="F185" s="457"/>
      <c r="G185" s="99"/>
      <c r="H185" s="457"/>
      <c r="I185" s="100"/>
      <c r="J185" s="458"/>
      <c r="K185" s="421"/>
      <c r="L185" s="457"/>
      <c r="M185" s="459"/>
      <c r="N185" s="458"/>
      <c r="O185" s="421"/>
      <c r="P185" s="457"/>
      <c r="Q185" s="100"/>
      <c r="R185" s="109"/>
      <c r="S185" s="421"/>
      <c r="T185" s="457"/>
      <c r="U185" s="109"/>
      <c r="V185" s="109"/>
      <c r="W185" s="109"/>
      <c r="Y185" s="225"/>
      <c r="Z185" s="225"/>
      <c r="AA185" s="225"/>
      <c r="AB185" s="225"/>
      <c r="AC185" s="225"/>
      <c r="AD185" s="225"/>
      <c r="AE185" s="225"/>
      <c r="AF185" s="225"/>
      <c r="AG185" s="225"/>
      <c r="AH185" s="225"/>
      <c r="AI185" s="225"/>
      <c r="AJ185" s="225"/>
      <c r="AK185" s="225"/>
      <c r="AL185" s="225"/>
      <c r="AM185" s="225"/>
      <c r="AN185" s="225"/>
      <c r="AO185" s="225"/>
      <c r="AP185" s="225"/>
    </row>
    <row r="186" spans="2:42" ht="12.75" customHeight="1" x14ac:dyDescent="0.25">
      <c r="B186" s="1"/>
      <c r="C186" s="456"/>
      <c r="D186" s="456"/>
      <c r="E186" s="456"/>
      <c r="F186" s="457"/>
      <c r="G186" s="99"/>
      <c r="H186" s="457"/>
      <c r="I186" s="100"/>
      <c r="J186" s="458"/>
      <c r="K186" s="421"/>
      <c r="L186" s="457"/>
      <c r="M186" s="459"/>
      <c r="N186" s="458"/>
      <c r="O186" s="421"/>
      <c r="P186" s="457"/>
      <c r="Q186" s="100"/>
      <c r="R186" s="109"/>
      <c r="S186" s="421"/>
      <c r="T186" s="457"/>
      <c r="U186" s="109"/>
      <c r="V186" s="109"/>
      <c r="W186" s="109"/>
      <c r="Y186" s="225"/>
      <c r="Z186" s="225"/>
      <c r="AA186" s="225"/>
      <c r="AB186" s="225"/>
      <c r="AC186" s="225"/>
      <c r="AD186" s="225"/>
      <c r="AE186" s="225"/>
      <c r="AF186" s="225"/>
      <c r="AG186" s="225"/>
      <c r="AH186" s="225"/>
      <c r="AI186" s="225"/>
      <c r="AJ186" s="225"/>
      <c r="AK186" s="225"/>
      <c r="AL186" s="225"/>
      <c r="AM186" s="225"/>
      <c r="AN186" s="225"/>
      <c r="AO186" s="225"/>
      <c r="AP186" s="225"/>
    </row>
    <row r="187" spans="2:42" ht="12.75" customHeight="1" x14ac:dyDescent="0.25">
      <c r="B187" s="1"/>
      <c r="C187" s="456"/>
      <c r="D187" s="456"/>
      <c r="E187" s="456"/>
      <c r="F187" s="457"/>
      <c r="G187" s="99"/>
      <c r="H187" s="457"/>
      <c r="I187" s="100"/>
      <c r="J187" s="458"/>
      <c r="K187" s="421"/>
      <c r="L187" s="457"/>
      <c r="M187" s="459"/>
      <c r="N187" s="458"/>
      <c r="O187" s="421"/>
      <c r="P187" s="457"/>
      <c r="Q187" s="100"/>
      <c r="R187" s="109"/>
      <c r="S187" s="421"/>
      <c r="T187" s="457"/>
      <c r="U187" s="109"/>
      <c r="V187" s="109"/>
      <c r="W187" s="109"/>
      <c r="Y187" s="225"/>
      <c r="Z187" s="225"/>
      <c r="AA187" s="225"/>
      <c r="AB187" s="225"/>
      <c r="AC187" s="225"/>
      <c r="AD187" s="225"/>
      <c r="AE187" s="225"/>
      <c r="AF187" s="225"/>
      <c r="AG187" s="225"/>
      <c r="AH187" s="225"/>
      <c r="AI187" s="225"/>
      <c r="AJ187" s="225"/>
      <c r="AK187" s="225"/>
      <c r="AL187" s="225"/>
      <c r="AM187" s="225"/>
      <c r="AN187" s="225"/>
      <c r="AO187" s="225"/>
      <c r="AP187" s="225"/>
    </row>
    <row r="188" spans="2:42" ht="12.75" customHeight="1" x14ac:dyDescent="0.25">
      <c r="B188" s="1"/>
      <c r="C188" s="456"/>
      <c r="D188" s="456"/>
      <c r="E188" s="456"/>
      <c r="F188" s="457"/>
      <c r="G188" s="99"/>
      <c r="H188" s="457"/>
      <c r="I188" s="100"/>
      <c r="J188" s="458"/>
      <c r="K188" s="421"/>
      <c r="L188" s="457"/>
      <c r="M188" s="459"/>
      <c r="N188" s="458"/>
      <c r="O188" s="421"/>
      <c r="P188" s="457"/>
      <c r="Q188" s="100"/>
      <c r="R188" s="109"/>
      <c r="S188" s="421"/>
      <c r="T188" s="457"/>
      <c r="U188" s="109"/>
      <c r="V188" s="109"/>
      <c r="W188" s="109"/>
      <c r="Y188" s="225"/>
      <c r="Z188" s="225"/>
      <c r="AA188" s="225"/>
      <c r="AB188" s="225"/>
      <c r="AC188" s="225"/>
      <c r="AD188" s="225"/>
      <c r="AE188" s="225"/>
      <c r="AF188" s="225"/>
      <c r="AG188" s="225"/>
      <c r="AH188" s="225"/>
      <c r="AI188" s="225"/>
      <c r="AJ188" s="225"/>
      <c r="AK188" s="225"/>
      <c r="AL188" s="225"/>
      <c r="AM188" s="225"/>
      <c r="AN188" s="225"/>
      <c r="AO188" s="225"/>
      <c r="AP188" s="225"/>
    </row>
    <row r="189" spans="2:42" ht="12.75" customHeight="1" x14ac:dyDescent="0.25">
      <c r="B189" s="1"/>
      <c r="C189" s="456"/>
      <c r="D189" s="456"/>
      <c r="E189" s="456"/>
      <c r="F189" s="457"/>
      <c r="G189" s="99"/>
      <c r="H189" s="457"/>
      <c r="I189" s="100"/>
      <c r="J189" s="458"/>
      <c r="K189" s="421"/>
      <c r="L189" s="457"/>
      <c r="M189" s="459"/>
      <c r="N189" s="458"/>
      <c r="O189" s="421"/>
      <c r="P189" s="457"/>
      <c r="Q189" s="100"/>
      <c r="R189" s="109"/>
      <c r="S189" s="421"/>
      <c r="T189" s="457"/>
      <c r="U189" s="109"/>
      <c r="V189" s="109"/>
      <c r="W189" s="109"/>
      <c r="Y189" s="225"/>
      <c r="Z189" s="225"/>
      <c r="AA189" s="225"/>
      <c r="AB189" s="225"/>
      <c r="AC189" s="225"/>
      <c r="AD189" s="225"/>
      <c r="AE189" s="225"/>
      <c r="AF189" s="225"/>
      <c r="AG189" s="225"/>
      <c r="AH189" s="225"/>
      <c r="AI189" s="225"/>
      <c r="AJ189" s="225"/>
      <c r="AK189" s="225"/>
      <c r="AL189" s="225"/>
      <c r="AM189" s="225"/>
      <c r="AN189" s="225"/>
      <c r="AO189" s="225"/>
      <c r="AP189" s="225"/>
    </row>
    <row r="190" spans="2:42" ht="12.75" customHeight="1" x14ac:dyDescent="0.25">
      <c r="B190" s="1"/>
      <c r="C190" s="456"/>
      <c r="D190" s="456"/>
      <c r="E190" s="456"/>
      <c r="F190" s="457"/>
      <c r="G190" s="99"/>
      <c r="H190" s="457"/>
      <c r="I190" s="100"/>
      <c r="J190" s="458"/>
      <c r="K190" s="421"/>
      <c r="L190" s="457"/>
      <c r="M190" s="459"/>
      <c r="N190" s="458"/>
      <c r="O190" s="421"/>
      <c r="P190" s="457"/>
      <c r="Q190" s="100"/>
      <c r="R190" s="109"/>
      <c r="S190" s="421"/>
      <c r="T190" s="457"/>
      <c r="U190" s="109"/>
      <c r="V190" s="109"/>
      <c r="W190" s="109"/>
      <c r="Y190" s="225"/>
      <c r="Z190" s="225"/>
      <c r="AA190" s="225"/>
      <c r="AB190" s="225"/>
      <c r="AC190" s="225"/>
      <c r="AD190" s="225"/>
      <c r="AE190" s="225"/>
      <c r="AF190" s="225"/>
      <c r="AG190" s="225"/>
      <c r="AH190" s="225"/>
      <c r="AI190" s="225"/>
      <c r="AJ190" s="225"/>
      <c r="AK190" s="225"/>
      <c r="AL190" s="225"/>
      <c r="AM190" s="225"/>
      <c r="AN190" s="225"/>
      <c r="AO190" s="225"/>
      <c r="AP190" s="225"/>
    </row>
    <row r="191" spans="2:42" ht="12.75" customHeight="1" x14ac:dyDescent="0.25">
      <c r="B191" s="1"/>
      <c r="C191" s="456"/>
      <c r="D191" s="456"/>
      <c r="E191" s="456"/>
      <c r="F191" s="457"/>
      <c r="G191" s="99"/>
      <c r="H191" s="457"/>
      <c r="I191" s="100"/>
      <c r="J191" s="458"/>
      <c r="K191" s="421"/>
      <c r="L191" s="457"/>
      <c r="M191" s="459"/>
      <c r="N191" s="458"/>
      <c r="O191" s="421"/>
      <c r="P191" s="457"/>
      <c r="Q191" s="100"/>
      <c r="R191" s="109"/>
      <c r="S191" s="421"/>
      <c r="T191" s="457"/>
      <c r="U191" s="109"/>
      <c r="V191" s="109"/>
      <c r="W191" s="109"/>
      <c r="Y191" s="225"/>
      <c r="Z191" s="225"/>
      <c r="AA191" s="225"/>
      <c r="AB191" s="225"/>
      <c r="AC191" s="225"/>
      <c r="AD191" s="225"/>
      <c r="AE191" s="225"/>
      <c r="AF191" s="225"/>
      <c r="AG191" s="225"/>
      <c r="AH191" s="225"/>
      <c r="AI191" s="225"/>
      <c r="AJ191" s="225"/>
      <c r="AK191" s="225"/>
      <c r="AL191" s="225"/>
      <c r="AM191" s="225"/>
      <c r="AN191" s="225"/>
      <c r="AO191" s="225"/>
      <c r="AP191" s="225"/>
    </row>
    <row r="192" spans="2:42" ht="12.75" customHeight="1" x14ac:dyDescent="0.25">
      <c r="B192" s="1"/>
      <c r="C192" s="456"/>
      <c r="D192" s="456"/>
      <c r="E192" s="456"/>
      <c r="F192" s="457"/>
      <c r="G192" s="99"/>
      <c r="H192" s="457"/>
      <c r="I192" s="100"/>
      <c r="J192" s="458"/>
      <c r="K192" s="421"/>
      <c r="L192" s="457"/>
      <c r="M192" s="459"/>
      <c r="N192" s="458"/>
      <c r="O192" s="421"/>
      <c r="P192" s="457"/>
      <c r="Q192" s="100"/>
      <c r="R192" s="109"/>
      <c r="S192" s="421"/>
      <c r="T192" s="457"/>
      <c r="U192" s="109"/>
      <c r="V192" s="109"/>
      <c r="W192" s="109"/>
      <c r="Y192" s="225"/>
      <c r="Z192" s="225"/>
      <c r="AA192" s="225"/>
      <c r="AB192" s="225"/>
      <c r="AC192" s="225"/>
      <c r="AD192" s="225"/>
      <c r="AE192" s="225"/>
      <c r="AF192" s="225"/>
      <c r="AG192" s="225"/>
      <c r="AH192" s="225"/>
      <c r="AI192" s="225"/>
      <c r="AJ192" s="225"/>
      <c r="AK192" s="225"/>
      <c r="AL192" s="225"/>
      <c r="AM192" s="225"/>
      <c r="AN192" s="225"/>
      <c r="AO192" s="225"/>
      <c r="AP192" s="225"/>
    </row>
    <row r="193" spans="2:42" ht="12.75" customHeight="1" x14ac:dyDescent="0.25">
      <c r="B193" s="1"/>
      <c r="C193" s="456"/>
      <c r="D193" s="456"/>
      <c r="E193" s="456"/>
      <c r="F193" s="457"/>
      <c r="G193" s="99"/>
      <c r="H193" s="457"/>
      <c r="I193" s="100"/>
      <c r="J193" s="458"/>
      <c r="K193" s="421"/>
      <c r="L193" s="457"/>
      <c r="M193" s="459"/>
      <c r="N193" s="458"/>
      <c r="O193" s="421"/>
      <c r="P193" s="457"/>
      <c r="Q193" s="100"/>
      <c r="R193" s="109"/>
      <c r="S193" s="421"/>
      <c r="T193" s="457"/>
      <c r="U193" s="109"/>
      <c r="V193" s="109"/>
      <c r="W193" s="109"/>
      <c r="Y193" s="225"/>
      <c r="Z193" s="225"/>
      <c r="AA193" s="225"/>
      <c r="AB193" s="225"/>
      <c r="AC193" s="225"/>
      <c r="AD193" s="225"/>
      <c r="AE193" s="225"/>
      <c r="AF193" s="225"/>
      <c r="AG193" s="225"/>
      <c r="AH193" s="225"/>
      <c r="AI193" s="225"/>
      <c r="AJ193" s="225"/>
      <c r="AK193" s="225"/>
      <c r="AL193" s="225"/>
      <c r="AM193" s="225"/>
      <c r="AN193" s="225"/>
      <c r="AO193" s="225"/>
      <c r="AP193" s="225"/>
    </row>
    <row r="194" spans="2:42" ht="12.75" customHeight="1" x14ac:dyDescent="0.25">
      <c r="B194" s="1"/>
      <c r="C194" s="456"/>
      <c r="D194" s="456"/>
      <c r="E194" s="456"/>
      <c r="F194" s="457"/>
      <c r="G194" s="99"/>
      <c r="H194" s="457"/>
      <c r="I194" s="100"/>
      <c r="J194" s="458"/>
      <c r="K194" s="421"/>
      <c r="L194" s="457"/>
      <c r="M194" s="459"/>
      <c r="N194" s="458"/>
      <c r="O194" s="421"/>
      <c r="P194" s="457"/>
      <c r="Q194" s="100"/>
      <c r="R194" s="109"/>
      <c r="S194" s="421"/>
      <c r="T194" s="457"/>
      <c r="U194" s="109"/>
      <c r="V194" s="109"/>
      <c r="W194" s="109"/>
      <c r="Y194" s="225"/>
      <c r="Z194" s="225"/>
      <c r="AA194" s="225"/>
      <c r="AB194" s="225"/>
      <c r="AC194" s="225"/>
      <c r="AD194" s="225"/>
      <c r="AE194" s="225"/>
      <c r="AF194" s="225"/>
      <c r="AG194" s="225"/>
      <c r="AH194" s="225"/>
      <c r="AI194" s="225"/>
      <c r="AJ194" s="225"/>
      <c r="AK194" s="225"/>
      <c r="AL194" s="225"/>
      <c r="AM194" s="225"/>
      <c r="AN194" s="225"/>
      <c r="AO194" s="225"/>
      <c r="AP194" s="225"/>
    </row>
    <row r="195" spans="2:42" ht="12.75" customHeight="1" x14ac:dyDescent="0.25">
      <c r="B195" s="1"/>
      <c r="C195" s="456"/>
      <c r="D195" s="456"/>
      <c r="E195" s="456"/>
      <c r="F195" s="457"/>
      <c r="G195" s="99"/>
      <c r="H195" s="457"/>
      <c r="I195" s="100"/>
      <c r="J195" s="458"/>
      <c r="K195" s="421"/>
      <c r="L195" s="457"/>
      <c r="M195" s="459"/>
      <c r="N195" s="458"/>
      <c r="O195" s="421"/>
      <c r="P195" s="457"/>
      <c r="Q195" s="100"/>
      <c r="R195" s="109"/>
      <c r="S195" s="421"/>
      <c r="T195" s="457"/>
      <c r="U195" s="109"/>
      <c r="V195" s="109"/>
      <c r="W195" s="109"/>
      <c r="Y195" s="225"/>
      <c r="Z195" s="225"/>
      <c r="AA195" s="225"/>
      <c r="AB195" s="225"/>
      <c r="AC195" s="225"/>
      <c r="AD195" s="225"/>
      <c r="AE195" s="225"/>
      <c r="AF195" s="225"/>
      <c r="AG195" s="225"/>
      <c r="AH195" s="225"/>
      <c r="AI195" s="225"/>
      <c r="AJ195" s="225"/>
      <c r="AK195" s="225"/>
      <c r="AL195" s="225"/>
      <c r="AM195" s="225"/>
      <c r="AN195" s="225"/>
      <c r="AO195" s="225"/>
      <c r="AP195" s="225"/>
    </row>
    <row r="196" spans="2:42" ht="12.75" customHeight="1" x14ac:dyDescent="0.25">
      <c r="B196" s="1"/>
      <c r="C196" s="456"/>
      <c r="D196" s="456"/>
      <c r="E196" s="456"/>
      <c r="F196" s="457"/>
      <c r="G196" s="99"/>
      <c r="H196" s="457"/>
      <c r="I196" s="100"/>
      <c r="J196" s="458"/>
      <c r="K196" s="421"/>
      <c r="L196" s="457"/>
      <c r="M196" s="459"/>
      <c r="N196" s="458"/>
      <c r="O196" s="421"/>
      <c r="P196" s="457"/>
      <c r="Q196" s="100"/>
      <c r="R196" s="109"/>
      <c r="S196" s="421"/>
      <c r="T196" s="457"/>
      <c r="U196" s="109"/>
      <c r="V196" s="109"/>
      <c r="W196" s="109"/>
      <c r="Y196" s="225"/>
      <c r="Z196" s="225"/>
      <c r="AA196" s="225"/>
      <c r="AB196" s="225"/>
      <c r="AC196" s="225"/>
      <c r="AD196" s="225"/>
      <c r="AE196" s="225"/>
      <c r="AF196" s="225"/>
      <c r="AG196" s="225"/>
      <c r="AH196" s="225"/>
      <c r="AI196" s="225"/>
      <c r="AJ196" s="225"/>
      <c r="AK196" s="225"/>
      <c r="AL196" s="225"/>
      <c r="AM196" s="225"/>
      <c r="AN196" s="225"/>
      <c r="AO196" s="225"/>
      <c r="AP196" s="225"/>
    </row>
    <row r="197" spans="2:42" ht="12.75" customHeight="1" x14ac:dyDescent="0.25">
      <c r="B197" s="1"/>
      <c r="C197" s="456"/>
      <c r="D197" s="456"/>
      <c r="E197" s="456"/>
      <c r="F197" s="457"/>
      <c r="G197" s="99"/>
      <c r="H197" s="457"/>
      <c r="I197" s="100"/>
      <c r="J197" s="458"/>
      <c r="K197" s="421"/>
      <c r="L197" s="457"/>
      <c r="M197" s="459"/>
      <c r="N197" s="458"/>
      <c r="O197" s="421"/>
      <c r="P197" s="457"/>
      <c r="Q197" s="100"/>
      <c r="R197" s="109"/>
      <c r="S197" s="421"/>
      <c r="T197" s="457"/>
      <c r="U197" s="109"/>
      <c r="V197" s="109"/>
      <c r="W197" s="109"/>
      <c r="Y197" s="225"/>
      <c r="Z197" s="225"/>
      <c r="AA197" s="225"/>
      <c r="AB197" s="225"/>
      <c r="AC197" s="225"/>
      <c r="AD197" s="225"/>
      <c r="AE197" s="225"/>
      <c r="AF197" s="225"/>
      <c r="AG197" s="225"/>
      <c r="AH197" s="225"/>
      <c r="AI197" s="225"/>
      <c r="AJ197" s="225"/>
      <c r="AK197" s="225"/>
      <c r="AL197" s="225"/>
      <c r="AM197" s="225"/>
      <c r="AN197" s="225"/>
      <c r="AO197" s="225"/>
      <c r="AP197" s="225"/>
    </row>
    <row r="198" spans="2:42" ht="12.75" customHeight="1" x14ac:dyDescent="0.25">
      <c r="B198" s="1"/>
      <c r="C198" s="456"/>
      <c r="D198" s="456"/>
      <c r="E198" s="456"/>
      <c r="F198" s="457"/>
      <c r="G198" s="99"/>
      <c r="H198" s="457"/>
      <c r="I198" s="100"/>
      <c r="J198" s="458"/>
      <c r="K198" s="421"/>
      <c r="L198" s="457"/>
      <c r="M198" s="459"/>
      <c r="N198" s="458"/>
      <c r="O198" s="421"/>
      <c r="P198" s="457"/>
      <c r="Q198" s="100"/>
      <c r="R198" s="109"/>
      <c r="S198" s="421"/>
      <c r="T198" s="457"/>
      <c r="U198" s="109"/>
      <c r="V198" s="109"/>
      <c r="W198" s="109"/>
      <c r="Y198" s="225"/>
      <c r="Z198" s="225"/>
      <c r="AA198" s="225"/>
      <c r="AB198" s="225"/>
      <c r="AC198" s="225"/>
      <c r="AD198" s="225"/>
      <c r="AE198" s="225"/>
      <c r="AF198" s="225"/>
      <c r="AG198" s="225"/>
      <c r="AH198" s="225"/>
      <c r="AI198" s="225"/>
      <c r="AJ198" s="225"/>
      <c r="AK198" s="225"/>
      <c r="AL198" s="225"/>
      <c r="AM198" s="225"/>
      <c r="AN198" s="225"/>
      <c r="AO198" s="225"/>
      <c r="AP198" s="225"/>
    </row>
    <row r="199" spans="2:42" ht="12.75" customHeight="1" x14ac:dyDescent="0.25">
      <c r="B199" s="1"/>
      <c r="C199" s="456"/>
      <c r="D199" s="456"/>
      <c r="E199" s="456"/>
      <c r="F199" s="457"/>
      <c r="G199" s="99"/>
      <c r="H199" s="457"/>
      <c r="I199" s="100"/>
      <c r="J199" s="458"/>
      <c r="K199" s="421"/>
      <c r="L199" s="457"/>
      <c r="M199" s="459"/>
      <c r="N199" s="458"/>
      <c r="O199" s="421"/>
      <c r="P199" s="457"/>
      <c r="Q199" s="100"/>
      <c r="R199" s="109"/>
      <c r="S199" s="421"/>
      <c r="T199" s="457"/>
      <c r="U199" s="109"/>
      <c r="V199" s="109"/>
      <c r="W199" s="109"/>
      <c r="Y199" s="225"/>
      <c r="Z199" s="225"/>
      <c r="AA199" s="225"/>
      <c r="AB199" s="225"/>
      <c r="AC199" s="225"/>
      <c r="AD199" s="225"/>
      <c r="AE199" s="225"/>
      <c r="AF199" s="225"/>
      <c r="AG199" s="225"/>
      <c r="AH199" s="225"/>
      <c r="AI199" s="225"/>
      <c r="AJ199" s="225"/>
      <c r="AK199" s="225"/>
      <c r="AL199" s="225"/>
      <c r="AM199" s="225"/>
      <c r="AN199" s="225"/>
      <c r="AO199" s="225"/>
      <c r="AP199" s="225"/>
    </row>
    <row r="200" spans="2:42" ht="12.75" customHeight="1" x14ac:dyDescent="0.25">
      <c r="B200" s="1"/>
      <c r="C200" s="456"/>
      <c r="D200" s="456"/>
      <c r="E200" s="456"/>
      <c r="F200" s="457"/>
      <c r="G200" s="99"/>
      <c r="H200" s="457"/>
      <c r="I200" s="100"/>
      <c r="J200" s="458"/>
      <c r="K200" s="421"/>
      <c r="L200" s="457"/>
      <c r="M200" s="459"/>
      <c r="N200" s="458"/>
      <c r="O200" s="421"/>
      <c r="P200" s="457"/>
      <c r="Q200" s="100"/>
      <c r="R200" s="109"/>
      <c r="S200" s="421"/>
      <c r="T200" s="457"/>
      <c r="U200" s="109"/>
      <c r="V200" s="109"/>
      <c r="W200" s="109"/>
      <c r="Y200" s="225"/>
      <c r="Z200" s="225"/>
      <c r="AA200" s="225"/>
      <c r="AB200" s="225"/>
      <c r="AC200" s="225"/>
      <c r="AD200" s="225"/>
      <c r="AE200" s="225"/>
      <c r="AF200" s="225"/>
      <c r="AG200" s="225"/>
      <c r="AH200" s="225"/>
      <c r="AI200" s="225"/>
      <c r="AJ200" s="225"/>
      <c r="AK200" s="225"/>
      <c r="AL200" s="225"/>
      <c r="AM200" s="225"/>
      <c r="AN200" s="225"/>
      <c r="AO200" s="225"/>
      <c r="AP200" s="225"/>
    </row>
    <row r="201" spans="2:42" ht="12.75" customHeight="1" x14ac:dyDescent="0.25">
      <c r="B201" s="1"/>
      <c r="C201" s="456"/>
      <c r="D201" s="456"/>
      <c r="E201" s="456"/>
      <c r="F201" s="457"/>
      <c r="G201" s="99"/>
      <c r="H201" s="457"/>
      <c r="I201" s="100"/>
      <c r="J201" s="458"/>
      <c r="K201" s="421"/>
      <c r="L201" s="457"/>
      <c r="M201" s="459"/>
      <c r="N201" s="458"/>
      <c r="O201" s="421"/>
      <c r="P201" s="457"/>
      <c r="Q201" s="100"/>
      <c r="R201" s="109"/>
      <c r="S201" s="421"/>
      <c r="T201" s="457"/>
      <c r="U201" s="109"/>
      <c r="V201" s="109"/>
      <c r="W201" s="109"/>
      <c r="Y201" s="225"/>
      <c r="Z201" s="225"/>
      <c r="AA201" s="225"/>
      <c r="AB201" s="225"/>
      <c r="AC201" s="225"/>
      <c r="AD201" s="225"/>
      <c r="AE201" s="225"/>
      <c r="AF201" s="225"/>
      <c r="AG201" s="225"/>
      <c r="AH201" s="225"/>
      <c r="AI201" s="225"/>
      <c r="AJ201" s="225"/>
      <c r="AK201" s="225"/>
      <c r="AL201" s="225"/>
      <c r="AM201" s="225"/>
      <c r="AN201" s="225"/>
      <c r="AO201" s="225"/>
      <c r="AP201" s="225"/>
    </row>
    <row r="202" spans="2:42" ht="12.75" customHeight="1" x14ac:dyDescent="0.25">
      <c r="B202" s="1"/>
      <c r="C202" s="456"/>
      <c r="D202" s="456"/>
      <c r="E202" s="456"/>
      <c r="F202" s="457"/>
      <c r="G202" s="99"/>
      <c r="H202" s="457"/>
      <c r="I202" s="100"/>
      <c r="J202" s="458"/>
      <c r="K202" s="421"/>
      <c r="L202" s="457"/>
      <c r="M202" s="459"/>
      <c r="N202" s="458"/>
      <c r="O202" s="421"/>
      <c r="P202" s="457"/>
      <c r="Q202" s="100"/>
      <c r="R202" s="109"/>
      <c r="S202" s="421"/>
      <c r="T202" s="457"/>
      <c r="U202" s="109"/>
      <c r="V202" s="109"/>
      <c r="W202" s="109"/>
      <c r="Y202" s="225"/>
      <c r="Z202" s="225"/>
      <c r="AA202" s="225"/>
      <c r="AB202" s="225"/>
      <c r="AC202" s="225"/>
      <c r="AD202" s="225"/>
      <c r="AE202" s="225"/>
      <c r="AF202" s="225"/>
      <c r="AG202" s="225"/>
      <c r="AH202" s="225"/>
      <c r="AI202" s="225"/>
      <c r="AJ202" s="225"/>
      <c r="AK202" s="225"/>
      <c r="AL202" s="225"/>
      <c r="AM202" s="225"/>
      <c r="AN202" s="225"/>
      <c r="AO202" s="225"/>
      <c r="AP202" s="225"/>
    </row>
    <row r="203" spans="2:42" ht="12.75" customHeight="1" x14ac:dyDescent="0.25">
      <c r="B203" s="1"/>
      <c r="C203" s="456"/>
      <c r="D203" s="456"/>
      <c r="E203" s="456"/>
      <c r="F203" s="457"/>
      <c r="G203" s="99"/>
      <c r="H203" s="457"/>
      <c r="I203" s="100"/>
      <c r="J203" s="458"/>
      <c r="K203" s="421"/>
      <c r="L203" s="457"/>
      <c r="M203" s="459"/>
      <c r="N203" s="458"/>
      <c r="O203" s="421"/>
      <c r="P203" s="457"/>
      <c r="Q203" s="100"/>
      <c r="R203" s="109"/>
      <c r="S203" s="421"/>
      <c r="T203" s="457"/>
      <c r="U203" s="109"/>
      <c r="V203" s="109"/>
      <c r="W203" s="109"/>
      <c r="Y203" s="225"/>
      <c r="Z203" s="225"/>
      <c r="AA203" s="225"/>
      <c r="AB203" s="225"/>
      <c r="AC203" s="225"/>
      <c r="AD203" s="225"/>
      <c r="AE203" s="225"/>
      <c r="AF203" s="225"/>
      <c r="AG203" s="225"/>
      <c r="AH203" s="225"/>
      <c r="AI203" s="225"/>
      <c r="AJ203" s="225"/>
      <c r="AK203" s="225"/>
      <c r="AL203" s="225"/>
      <c r="AM203" s="225"/>
      <c r="AN203" s="225"/>
      <c r="AO203" s="225"/>
      <c r="AP203" s="225"/>
    </row>
    <row r="204" spans="2:42" ht="12.75" customHeight="1" x14ac:dyDescent="0.25">
      <c r="B204" s="1"/>
      <c r="C204" s="461"/>
      <c r="D204" s="461"/>
      <c r="E204" s="461"/>
      <c r="F204" s="457"/>
      <c r="G204" s="99"/>
      <c r="H204" s="457"/>
      <c r="I204" s="100"/>
      <c r="J204" s="458"/>
      <c r="K204" s="421"/>
      <c r="L204" s="457"/>
      <c r="M204" s="459"/>
      <c r="N204" s="458"/>
      <c r="O204" s="421"/>
      <c r="P204" s="457"/>
      <c r="Q204" s="100"/>
      <c r="R204" s="109"/>
      <c r="S204" s="421"/>
      <c r="T204" s="457"/>
      <c r="U204" s="109"/>
      <c r="V204" s="109"/>
      <c r="W204" s="109"/>
      <c r="Y204" s="225"/>
      <c r="Z204" s="225"/>
      <c r="AA204" s="225"/>
      <c r="AB204" s="225"/>
      <c r="AC204" s="225"/>
      <c r="AD204" s="225"/>
      <c r="AE204" s="225"/>
      <c r="AF204" s="225"/>
      <c r="AG204" s="225"/>
      <c r="AH204" s="225"/>
      <c r="AI204" s="225"/>
      <c r="AJ204" s="225"/>
      <c r="AK204" s="225"/>
      <c r="AL204" s="225"/>
      <c r="AM204" s="225"/>
      <c r="AN204" s="225"/>
      <c r="AO204" s="225"/>
      <c r="AP204" s="225"/>
    </row>
    <row r="205" spans="2:42" ht="12.75" customHeight="1" x14ac:dyDescent="0.25">
      <c r="B205" s="1"/>
      <c r="C205" s="456"/>
      <c r="D205" s="456"/>
      <c r="E205" s="456"/>
      <c r="F205" s="457"/>
      <c r="G205" s="99"/>
      <c r="H205" s="457"/>
      <c r="I205" s="100"/>
      <c r="J205" s="458"/>
      <c r="K205" s="421"/>
      <c r="L205" s="457"/>
      <c r="M205" s="459"/>
      <c r="N205" s="458"/>
      <c r="O205" s="421"/>
      <c r="P205" s="457"/>
      <c r="Q205" s="100"/>
      <c r="R205" s="109"/>
      <c r="S205" s="421"/>
      <c r="T205" s="457"/>
      <c r="U205" s="109"/>
      <c r="V205" s="109"/>
      <c r="W205" s="109"/>
      <c r="Y205" s="225"/>
      <c r="Z205" s="225"/>
      <c r="AA205" s="225"/>
      <c r="AB205" s="225"/>
      <c r="AC205" s="225"/>
      <c r="AD205" s="225"/>
      <c r="AE205" s="225"/>
      <c r="AF205" s="225"/>
      <c r="AG205" s="225"/>
      <c r="AH205" s="225"/>
      <c r="AI205" s="225"/>
      <c r="AJ205" s="225"/>
      <c r="AK205" s="225"/>
      <c r="AL205" s="225"/>
      <c r="AM205" s="225"/>
      <c r="AN205" s="225"/>
      <c r="AO205" s="225"/>
      <c r="AP205" s="225"/>
    </row>
    <row r="206" spans="2:42" ht="12.75" customHeight="1" x14ac:dyDescent="0.25">
      <c r="B206" s="1"/>
      <c r="C206" s="456"/>
      <c r="D206" s="456"/>
      <c r="E206" s="456"/>
      <c r="F206" s="457"/>
      <c r="G206" s="99"/>
      <c r="H206" s="457"/>
      <c r="I206" s="100"/>
      <c r="J206" s="458"/>
      <c r="K206" s="421"/>
      <c r="L206" s="457"/>
      <c r="M206" s="459"/>
      <c r="N206" s="458"/>
      <c r="O206" s="421"/>
      <c r="P206" s="457"/>
      <c r="Q206" s="100"/>
      <c r="R206" s="109"/>
      <c r="S206" s="421"/>
      <c r="T206" s="457"/>
      <c r="U206" s="109"/>
      <c r="V206" s="109"/>
      <c r="W206" s="109"/>
      <c r="Y206" s="225"/>
      <c r="Z206" s="225"/>
      <c r="AA206" s="225"/>
      <c r="AB206" s="225"/>
      <c r="AC206" s="225"/>
      <c r="AD206" s="225"/>
      <c r="AE206" s="225"/>
      <c r="AF206" s="225"/>
      <c r="AG206" s="225"/>
      <c r="AH206" s="225"/>
      <c r="AI206" s="225"/>
      <c r="AJ206" s="225"/>
      <c r="AK206" s="225"/>
      <c r="AL206" s="225"/>
      <c r="AM206" s="225"/>
      <c r="AN206" s="225"/>
      <c r="AO206" s="225"/>
      <c r="AP206" s="225"/>
    </row>
    <row r="207" spans="2:42" ht="12.75" customHeight="1" x14ac:dyDescent="0.25">
      <c r="B207" s="1"/>
      <c r="C207" s="456"/>
      <c r="D207" s="456"/>
      <c r="E207" s="456"/>
      <c r="F207" s="457"/>
      <c r="G207" s="99"/>
      <c r="H207" s="457"/>
      <c r="I207" s="100"/>
      <c r="J207" s="458"/>
      <c r="K207" s="421"/>
      <c r="L207" s="457"/>
      <c r="M207" s="459"/>
      <c r="N207" s="458"/>
      <c r="O207" s="421"/>
      <c r="P207" s="457"/>
      <c r="Q207" s="100"/>
      <c r="R207" s="109"/>
      <c r="S207" s="421"/>
      <c r="T207" s="457"/>
      <c r="U207" s="109"/>
      <c r="V207" s="109"/>
      <c r="W207" s="109"/>
      <c r="Y207" s="225"/>
      <c r="Z207" s="225"/>
      <c r="AA207" s="225"/>
      <c r="AB207" s="225"/>
      <c r="AC207" s="225"/>
      <c r="AD207" s="225"/>
      <c r="AE207" s="225"/>
      <c r="AF207" s="225"/>
      <c r="AG207" s="225"/>
      <c r="AH207" s="225"/>
      <c r="AI207" s="225"/>
      <c r="AJ207" s="225"/>
      <c r="AK207" s="225"/>
      <c r="AL207" s="225"/>
      <c r="AM207" s="225"/>
      <c r="AN207" s="225"/>
      <c r="AO207" s="225"/>
      <c r="AP207" s="225"/>
    </row>
    <row r="208" spans="2:42" ht="12.75" customHeight="1" x14ac:dyDescent="0.25">
      <c r="B208" s="1"/>
      <c r="C208" s="456"/>
      <c r="D208" s="456"/>
      <c r="E208" s="456"/>
      <c r="F208" s="457"/>
      <c r="G208" s="99"/>
      <c r="H208" s="457"/>
      <c r="I208" s="100"/>
      <c r="J208" s="458"/>
      <c r="K208" s="421"/>
      <c r="L208" s="457"/>
      <c r="M208" s="459"/>
      <c r="N208" s="458"/>
      <c r="O208" s="421"/>
      <c r="P208" s="457"/>
      <c r="Q208" s="100"/>
      <c r="R208" s="109"/>
      <c r="S208" s="421"/>
      <c r="T208" s="457"/>
      <c r="U208" s="109"/>
      <c r="V208" s="109"/>
      <c r="W208" s="109"/>
      <c r="Y208" s="225"/>
      <c r="Z208" s="225"/>
      <c r="AA208" s="225"/>
      <c r="AB208" s="225"/>
      <c r="AC208" s="225"/>
      <c r="AD208" s="225"/>
      <c r="AE208" s="225"/>
      <c r="AF208" s="225"/>
      <c r="AG208" s="225"/>
      <c r="AH208" s="225"/>
      <c r="AI208" s="225"/>
      <c r="AJ208" s="225"/>
      <c r="AK208" s="225"/>
      <c r="AL208" s="225"/>
      <c r="AM208" s="225"/>
      <c r="AN208" s="225"/>
      <c r="AO208" s="225"/>
      <c r="AP208" s="225"/>
    </row>
    <row r="209" spans="2:42" ht="12.75" customHeight="1" x14ac:dyDescent="0.25">
      <c r="B209" s="1"/>
      <c r="C209" s="456"/>
      <c r="D209" s="456"/>
      <c r="E209" s="456"/>
      <c r="F209" s="457"/>
      <c r="G209" s="99"/>
      <c r="H209" s="457"/>
      <c r="I209" s="100"/>
      <c r="J209" s="458"/>
      <c r="K209" s="421"/>
      <c r="L209" s="457"/>
      <c r="M209" s="459"/>
      <c r="N209" s="458"/>
      <c r="O209" s="421"/>
      <c r="P209" s="457"/>
      <c r="Q209" s="100"/>
      <c r="R209" s="109"/>
      <c r="S209" s="421"/>
      <c r="T209" s="457"/>
      <c r="U209" s="109"/>
      <c r="V209" s="109"/>
      <c r="W209" s="109"/>
      <c r="Y209" s="225"/>
      <c r="Z209" s="225"/>
      <c r="AA209" s="225"/>
      <c r="AB209" s="225"/>
      <c r="AC209" s="225"/>
      <c r="AD209" s="225"/>
      <c r="AE209" s="225"/>
      <c r="AF209" s="225"/>
      <c r="AG209" s="225"/>
      <c r="AH209" s="225"/>
      <c r="AI209" s="225"/>
      <c r="AJ209" s="225"/>
      <c r="AK209" s="225"/>
      <c r="AL209" s="225"/>
      <c r="AM209" s="225"/>
      <c r="AN209" s="225"/>
      <c r="AO209" s="225"/>
      <c r="AP209" s="225"/>
    </row>
    <row r="210" spans="2:42" ht="12.75" customHeight="1" x14ac:dyDescent="0.25">
      <c r="B210" s="1"/>
      <c r="C210" s="456"/>
      <c r="D210" s="456"/>
      <c r="E210" s="456"/>
      <c r="F210" s="457"/>
      <c r="G210" s="99"/>
      <c r="H210" s="457"/>
      <c r="I210" s="100"/>
      <c r="J210" s="458"/>
      <c r="K210" s="421"/>
      <c r="L210" s="457"/>
      <c r="M210" s="459"/>
      <c r="N210" s="458"/>
      <c r="O210" s="421"/>
      <c r="P210" s="457"/>
      <c r="Q210" s="100"/>
      <c r="R210" s="109"/>
      <c r="S210" s="421"/>
      <c r="T210" s="457"/>
      <c r="U210" s="109"/>
      <c r="V210" s="109"/>
      <c r="W210" s="109"/>
      <c r="Y210" s="225"/>
      <c r="Z210" s="225"/>
      <c r="AA210" s="225"/>
      <c r="AB210" s="225"/>
      <c r="AC210" s="225"/>
      <c r="AD210" s="225"/>
      <c r="AE210" s="225"/>
      <c r="AF210" s="225"/>
      <c r="AG210" s="225"/>
      <c r="AH210" s="225"/>
      <c r="AI210" s="225"/>
      <c r="AJ210" s="225"/>
      <c r="AK210" s="225"/>
      <c r="AL210" s="225"/>
      <c r="AM210" s="225"/>
      <c r="AN210" s="225"/>
      <c r="AO210" s="225"/>
      <c r="AP210" s="225"/>
    </row>
    <row r="211" spans="2:42" ht="12.75" customHeight="1" x14ac:dyDescent="0.25">
      <c r="B211" s="1"/>
      <c r="C211" s="456"/>
      <c r="D211" s="456"/>
      <c r="E211" s="456"/>
      <c r="F211" s="457"/>
      <c r="G211" s="99"/>
      <c r="H211" s="457"/>
      <c r="I211" s="100"/>
      <c r="J211" s="458"/>
      <c r="K211" s="421"/>
      <c r="L211" s="457"/>
      <c r="M211" s="459"/>
      <c r="N211" s="458"/>
      <c r="O211" s="421"/>
      <c r="P211" s="457"/>
      <c r="Q211" s="100"/>
      <c r="R211" s="109"/>
      <c r="S211" s="421"/>
      <c r="T211" s="457"/>
      <c r="U211" s="109"/>
      <c r="V211" s="109"/>
      <c r="W211" s="109"/>
      <c r="Y211" s="225"/>
      <c r="Z211" s="225"/>
      <c r="AA211" s="225"/>
      <c r="AB211" s="225"/>
      <c r="AC211" s="225"/>
      <c r="AD211" s="225"/>
      <c r="AE211" s="225"/>
      <c r="AF211" s="225"/>
      <c r="AG211" s="225"/>
      <c r="AH211" s="225"/>
      <c r="AI211" s="225"/>
      <c r="AJ211" s="225"/>
      <c r="AK211" s="225"/>
      <c r="AL211" s="225"/>
      <c r="AM211" s="225"/>
      <c r="AN211" s="225"/>
      <c r="AO211" s="225"/>
      <c r="AP211" s="225"/>
    </row>
    <row r="212" spans="2:42" ht="12.75" customHeight="1" x14ac:dyDescent="0.25">
      <c r="B212" s="1"/>
      <c r="C212" s="456"/>
      <c r="D212" s="456"/>
      <c r="E212" s="456"/>
      <c r="F212" s="457"/>
      <c r="G212" s="99"/>
      <c r="H212" s="457"/>
      <c r="I212" s="100"/>
      <c r="J212" s="458"/>
      <c r="K212" s="421"/>
      <c r="L212" s="457"/>
      <c r="M212" s="459"/>
      <c r="N212" s="458"/>
      <c r="O212" s="421"/>
      <c r="P212" s="457"/>
      <c r="Q212" s="100"/>
      <c r="R212" s="109"/>
      <c r="S212" s="421"/>
      <c r="T212" s="457"/>
      <c r="U212" s="109"/>
      <c r="V212" s="109"/>
      <c r="W212" s="109"/>
      <c r="Y212" s="225"/>
      <c r="Z212" s="225"/>
      <c r="AA212" s="225"/>
      <c r="AB212" s="225"/>
      <c r="AC212" s="225"/>
      <c r="AD212" s="225"/>
      <c r="AE212" s="225"/>
      <c r="AF212" s="225"/>
      <c r="AG212" s="225"/>
      <c r="AH212" s="225"/>
      <c r="AI212" s="225"/>
      <c r="AJ212" s="225"/>
      <c r="AK212" s="225"/>
      <c r="AL212" s="225"/>
      <c r="AM212" s="225"/>
      <c r="AN212" s="225"/>
      <c r="AO212" s="225"/>
      <c r="AP212" s="225"/>
    </row>
    <row r="213" spans="2:42" ht="12.75" customHeight="1" x14ac:dyDescent="0.25">
      <c r="B213" s="1"/>
      <c r="C213" s="456"/>
      <c r="D213" s="456"/>
      <c r="E213" s="456"/>
      <c r="F213" s="457"/>
      <c r="G213" s="99"/>
      <c r="H213" s="457"/>
      <c r="I213" s="100"/>
      <c r="J213" s="458"/>
      <c r="K213" s="421"/>
      <c r="L213" s="457"/>
      <c r="M213" s="459"/>
      <c r="N213" s="458"/>
      <c r="O213" s="421"/>
      <c r="P213" s="457"/>
      <c r="Q213" s="100"/>
      <c r="R213" s="109"/>
      <c r="S213" s="421"/>
      <c r="T213" s="457"/>
      <c r="U213" s="109"/>
      <c r="V213" s="109"/>
      <c r="W213" s="109"/>
      <c r="Y213" s="225"/>
      <c r="Z213" s="225"/>
      <c r="AA213" s="225"/>
      <c r="AB213" s="225"/>
      <c r="AC213" s="225"/>
      <c r="AD213" s="225"/>
      <c r="AE213" s="225"/>
      <c r="AF213" s="225"/>
      <c r="AG213" s="225"/>
      <c r="AH213" s="225"/>
      <c r="AI213" s="225"/>
      <c r="AJ213" s="225"/>
      <c r="AK213" s="225"/>
      <c r="AL213" s="225"/>
      <c r="AM213" s="225"/>
      <c r="AN213" s="225"/>
      <c r="AO213" s="225"/>
      <c r="AP213" s="225"/>
    </row>
    <row r="214" spans="2:42" ht="12.75" customHeight="1" x14ac:dyDescent="0.25">
      <c r="B214" s="1"/>
      <c r="C214" s="456"/>
      <c r="D214" s="456"/>
      <c r="E214" s="456"/>
      <c r="F214" s="457"/>
      <c r="G214" s="99"/>
      <c r="H214" s="457"/>
      <c r="I214" s="100"/>
      <c r="J214" s="458"/>
      <c r="K214" s="421"/>
      <c r="L214" s="457"/>
      <c r="M214" s="459"/>
      <c r="N214" s="458"/>
      <c r="O214" s="421"/>
      <c r="P214" s="457"/>
      <c r="Q214" s="100"/>
      <c r="R214" s="109"/>
      <c r="S214" s="421"/>
      <c r="T214" s="457"/>
      <c r="U214" s="109"/>
      <c r="V214" s="109"/>
      <c r="W214" s="109"/>
      <c r="Y214" s="225"/>
      <c r="Z214" s="225"/>
      <c r="AA214" s="225"/>
      <c r="AB214" s="225"/>
      <c r="AC214" s="225"/>
      <c r="AD214" s="225"/>
      <c r="AE214" s="225"/>
      <c r="AF214" s="225"/>
      <c r="AG214" s="225"/>
      <c r="AH214" s="225"/>
      <c r="AI214" s="225"/>
      <c r="AJ214" s="225"/>
      <c r="AK214" s="225"/>
      <c r="AL214" s="225"/>
      <c r="AM214" s="225"/>
      <c r="AN214" s="225"/>
      <c r="AO214" s="225"/>
      <c r="AP214" s="225"/>
    </row>
    <row r="215" spans="2:42" ht="12.75" customHeight="1" x14ac:dyDescent="0.25">
      <c r="B215" s="1"/>
      <c r="C215" s="456"/>
      <c r="D215" s="456"/>
      <c r="E215" s="456"/>
      <c r="F215" s="457"/>
      <c r="G215" s="99"/>
      <c r="H215" s="457"/>
      <c r="I215" s="100"/>
      <c r="J215" s="458"/>
      <c r="K215" s="421"/>
      <c r="L215" s="457"/>
      <c r="M215" s="459"/>
      <c r="N215" s="458"/>
      <c r="O215" s="421"/>
      <c r="P215" s="457"/>
      <c r="Q215" s="100"/>
      <c r="R215" s="109"/>
      <c r="S215" s="421"/>
      <c r="T215" s="457"/>
      <c r="U215" s="109"/>
      <c r="V215" s="109"/>
      <c r="W215" s="109"/>
      <c r="Y215" s="225"/>
      <c r="Z215" s="225"/>
      <c r="AA215" s="225"/>
      <c r="AB215" s="225"/>
      <c r="AC215" s="225"/>
      <c r="AD215" s="225"/>
      <c r="AE215" s="225"/>
      <c r="AF215" s="225"/>
      <c r="AG215" s="225"/>
      <c r="AH215" s="225"/>
      <c r="AI215" s="225"/>
      <c r="AJ215" s="225"/>
      <c r="AK215" s="225"/>
      <c r="AL215" s="225"/>
      <c r="AM215" s="225"/>
      <c r="AN215" s="225"/>
      <c r="AO215" s="225"/>
      <c r="AP215" s="225"/>
    </row>
    <row r="216" spans="2:42" ht="12.75" customHeight="1" x14ac:dyDescent="0.25">
      <c r="B216" s="1"/>
      <c r="C216" s="456"/>
      <c r="D216" s="456"/>
      <c r="E216" s="456"/>
      <c r="F216" s="457"/>
      <c r="G216" s="99"/>
      <c r="H216" s="457"/>
      <c r="I216" s="100"/>
      <c r="J216" s="458"/>
      <c r="K216" s="421"/>
      <c r="L216" s="457"/>
      <c r="M216" s="459"/>
      <c r="N216" s="458"/>
      <c r="O216" s="421"/>
      <c r="P216" s="457"/>
      <c r="Q216" s="100"/>
      <c r="R216" s="109"/>
      <c r="S216" s="421"/>
      <c r="T216" s="457"/>
      <c r="U216" s="109"/>
      <c r="V216" s="109"/>
      <c r="W216" s="109"/>
      <c r="Y216" s="225"/>
      <c r="Z216" s="225"/>
      <c r="AA216" s="225"/>
      <c r="AB216" s="225"/>
      <c r="AC216" s="225"/>
      <c r="AD216" s="225"/>
      <c r="AE216" s="225"/>
      <c r="AF216" s="225"/>
      <c r="AG216" s="225"/>
      <c r="AH216" s="225"/>
      <c r="AI216" s="225"/>
      <c r="AJ216" s="225"/>
      <c r="AK216" s="225"/>
      <c r="AL216" s="225"/>
      <c r="AM216" s="225"/>
      <c r="AN216" s="225"/>
      <c r="AO216" s="225"/>
      <c r="AP216" s="225"/>
    </row>
    <row r="217" spans="2:42" ht="12.75" customHeight="1" x14ac:dyDescent="0.25">
      <c r="B217" s="1"/>
      <c r="C217" s="456"/>
      <c r="D217" s="456"/>
      <c r="E217" s="456"/>
      <c r="F217" s="457"/>
      <c r="G217" s="99"/>
      <c r="H217" s="457"/>
      <c r="I217" s="100"/>
      <c r="J217" s="458"/>
      <c r="K217" s="421"/>
      <c r="L217" s="457"/>
      <c r="M217" s="459"/>
      <c r="N217" s="458"/>
      <c r="O217" s="421"/>
      <c r="P217" s="457"/>
      <c r="Q217" s="100"/>
      <c r="R217" s="109"/>
      <c r="S217" s="421"/>
      <c r="T217" s="457"/>
      <c r="U217" s="109"/>
      <c r="V217" s="109"/>
      <c r="W217" s="109"/>
      <c r="Y217" s="225"/>
      <c r="Z217" s="225"/>
      <c r="AA217" s="225"/>
      <c r="AB217" s="225"/>
      <c r="AC217" s="225"/>
      <c r="AD217" s="225"/>
      <c r="AE217" s="225"/>
      <c r="AF217" s="225"/>
      <c r="AG217" s="225"/>
      <c r="AH217" s="225"/>
      <c r="AI217" s="225"/>
      <c r="AJ217" s="225"/>
      <c r="AK217" s="225"/>
      <c r="AL217" s="225"/>
      <c r="AM217" s="225"/>
      <c r="AN217" s="225"/>
      <c r="AO217" s="225"/>
      <c r="AP217" s="225"/>
    </row>
    <row r="218" spans="2:42" ht="12.75" customHeight="1" x14ac:dyDescent="0.25">
      <c r="B218" s="1"/>
      <c r="C218" s="456"/>
      <c r="D218" s="456"/>
      <c r="E218" s="456"/>
      <c r="F218" s="457"/>
      <c r="G218" s="99"/>
      <c r="H218" s="457"/>
      <c r="I218" s="100"/>
      <c r="J218" s="458"/>
      <c r="K218" s="421"/>
      <c r="L218" s="457"/>
      <c r="M218" s="459"/>
      <c r="N218" s="458"/>
      <c r="O218" s="421"/>
      <c r="P218" s="457"/>
      <c r="Q218" s="100"/>
      <c r="R218" s="109"/>
      <c r="S218" s="421"/>
      <c r="T218" s="457"/>
      <c r="U218" s="109"/>
      <c r="V218" s="109"/>
      <c r="W218" s="109"/>
      <c r="Y218" s="225"/>
      <c r="Z218" s="225"/>
      <c r="AA218" s="225"/>
      <c r="AB218" s="225"/>
      <c r="AC218" s="225"/>
      <c r="AD218" s="225"/>
      <c r="AE218" s="225"/>
      <c r="AF218" s="225"/>
      <c r="AG218" s="225"/>
      <c r="AH218" s="225"/>
      <c r="AI218" s="225"/>
      <c r="AJ218" s="225"/>
      <c r="AK218" s="225"/>
      <c r="AL218" s="225"/>
      <c r="AM218" s="225"/>
      <c r="AN218" s="225"/>
      <c r="AO218" s="225"/>
      <c r="AP218" s="225"/>
    </row>
    <row r="219" spans="2:42" ht="12.75" customHeight="1" x14ac:dyDescent="0.25">
      <c r="B219" s="1"/>
      <c r="C219" s="456"/>
      <c r="D219" s="456"/>
      <c r="E219" s="456"/>
      <c r="F219" s="457"/>
      <c r="G219" s="99"/>
      <c r="H219" s="457"/>
      <c r="I219" s="100"/>
      <c r="J219" s="458"/>
      <c r="K219" s="421"/>
      <c r="L219" s="457"/>
      <c r="M219" s="459"/>
      <c r="N219" s="458"/>
      <c r="O219" s="421"/>
      <c r="P219" s="457"/>
      <c r="Q219" s="100"/>
      <c r="R219" s="109"/>
      <c r="S219" s="421"/>
      <c r="T219" s="457"/>
      <c r="U219" s="109"/>
      <c r="V219" s="109"/>
      <c r="W219" s="109"/>
      <c r="Y219" s="225"/>
      <c r="Z219" s="225"/>
      <c r="AA219" s="225"/>
      <c r="AB219" s="225"/>
      <c r="AC219" s="225"/>
      <c r="AD219" s="225"/>
      <c r="AE219" s="225"/>
      <c r="AF219" s="225"/>
      <c r="AG219" s="225"/>
      <c r="AH219" s="225"/>
      <c r="AI219" s="225"/>
      <c r="AJ219" s="225"/>
      <c r="AK219" s="225"/>
      <c r="AL219" s="225"/>
      <c r="AM219" s="225"/>
      <c r="AN219" s="225"/>
      <c r="AO219" s="225"/>
      <c r="AP219" s="225"/>
    </row>
    <row r="220" spans="2:42" ht="12.75" customHeight="1" x14ac:dyDescent="0.25">
      <c r="B220" s="1"/>
      <c r="C220" s="456"/>
      <c r="D220" s="456"/>
      <c r="E220" s="456"/>
      <c r="F220" s="457"/>
      <c r="G220" s="99"/>
      <c r="H220" s="457"/>
      <c r="I220" s="100"/>
      <c r="J220" s="458"/>
      <c r="K220" s="421"/>
      <c r="L220" s="457"/>
      <c r="M220" s="459"/>
      <c r="N220" s="458"/>
      <c r="O220" s="421"/>
      <c r="P220" s="457"/>
      <c r="Q220" s="100"/>
      <c r="R220" s="109"/>
      <c r="S220" s="421"/>
      <c r="T220" s="457"/>
      <c r="U220" s="109"/>
      <c r="V220" s="109"/>
      <c r="W220" s="109"/>
      <c r="Y220" s="225"/>
      <c r="Z220" s="225"/>
      <c r="AA220" s="225"/>
      <c r="AB220" s="225"/>
      <c r="AC220" s="225"/>
      <c r="AD220" s="225"/>
      <c r="AE220" s="225"/>
      <c r="AF220" s="225"/>
      <c r="AG220" s="225"/>
      <c r="AH220" s="225"/>
      <c r="AI220" s="225"/>
      <c r="AJ220" s="225"/>
      <c r="AK220" s="225"/>
      <c r="AL220" s="225"/>
      <c r="AM220" s="225"/>
      <c r="AN220" s="225"/>
      <c r="AO220" s="225"/>
      <c r="AP220" s="225"/>
    </row>
    <row r="221" spans="2:42" ht="12.75" customHeight="1" x14ac:dyDescent="0.25">
      <c r="B221" s="1"/>
      <c r="C221" s="456"/>
      <c r="D221" s="456"/>
      <c r="E221" s="456"/>
      <c r="F221" s="457"/>
      <c r="G221" s="99"/>
      <c r="H221" s="457"/>
      <c r="I221" s="100"/>
      <c r="J221" s="458"/>
      <c r="K221" s="421"/>
      <c r="L221" s="457"/>
      <c r="M221" s="459"/>
      <c r="N221" s="458"/>
      <c r="O221" s="421"/>
      <c r="P221" s="457"/>
      <c r="Q221" s="100"/>
      <c r="R221" s="109"/>
      <c r="S221" s="421"/>
      <c r="T221" s="457"/>
      <c r="U221" s="109"/>
      <c r="V221" s="109"/>
      <c r="W221" s="109"/>
      <c r="Y221" s="225"/>
      <c r="Z221" s="225"/>
      <c r="AA221" s="225"/>
      <c r="AB221" s="225"/>
      <c r="AC221" s="225"/>
      <c r="AD221" s="225"/>
      <c r="AE221" s="225"/>
      <c r="AF221" s="225"/>
      <c r="AG221" s="225"/>
      <c r="AH221" s="225"/>
      <c r="AI221" s="225"/>
      <c r="AJ221" s="225"/>
      <c r="AK221" s="225"/>
      <c r="AL221" s="225"/>
      <c r="AM221" s="225"/>
      <c r="AN221" s="225"/>
      <c r="AO221" s="225"/>
      <c r="AP221" s="225"/>
    </row>
    <row r="222" spans="2:42" ht="12.75" customHeight="1" x14ac:dyDescent="0.25">
      <c r="B222" s="1"/>
      <c r="C222" s="456"/>
      <c r="D222" s="456"/>
      <c r="E222" s="456"/>
      <c r="F222" s="457"/>
      <c r="G222" s="99"/>
      <c r="H222" s="457"/>
      <c r="I222" s="100"/>
      <c r="J222" s="458"/>
      <c r="K222" s="421"/>
      <c r="L222" s="457"/>
      <c r="M222" s="459"/>
      <c r="N222" s="458"/>
      <c r="O222" s="421"/>
      <c r="P222" s="457"/>
      <c r="Q222" s="100"/>
      <c r="R222" s="109"/>
      <c r="S222" s="421"/>
      <c r="T222" s="457"/>
      <c r="U222" s="109"/>
      <c r="V222" s="109"/>
      <c r="W222" s="109"/>
      <c r="Y222" s="225"/>
      <c r="Z222" s="225"/>
      <c r="AA222" s="225"/>
      <c r="AB222" s="225"/>
      <c r="AC222" s="225"/>
      <c r="AD222" s="225"/>
      <c r="AE222" s="225"/>
      <c r="AF222" s="225"/>
      <c r="AG222" s="225"/>
      <c r="AH222" s="225"/>
      <c r="AI222" s="225"/>
      <c r="AJ222" s="225"/>
      <c r="AK222" s="225"/>
      <c r="AL222" s="225"/>
      <c r="AM222" s="225"/>
      <c r="AN222" s="225"/>
      <c r="AO222" s="225"/>
      <c r="AP222" s="225"/>
    </row>
    <row r="223" spans="2:42" ht="12.75" customHeight="1" x14ac:dyDescent="0.25">
      <c r="B223" s="1"/>
      <c r="C223" s="456"/>
      <c r="D223" s="456"/>
      <c r="E223" s="456"/>
      <c r="F223" s="457"/>
      <c r="G223" s="99"/>
      <c r="H223" s="457"/>
      <c r="I223" s="100"/>
      <c r="J223" s="458"/>
      <c r="K223" s="421"/>
      <c r="L223" s="457"/>
      <c r="M223" s="459"/>
      <c r="N223" s="458"/>
      <c r="O223" s="421"/>
      <c r="P223" s="457"/>
      <c r="Q223" s="100"/>
      <c r="R223" s="109"/>
      <c r="S223" s="421"/>
      <c r="T223" s="457"/>
      <c r="U223" s="109"/>
      <c r="V223" s="109"/>
      <c r="W223" s="109"/>
      <c r="Y223" s="225"/>
      <c r="Z223" s="225"/>
      <c r="AA223" s="225"/>
      <c r="AB223" s="225"/>
      <c r="AC223" s="225"/>
      <c r="AD223" s="225"/>
      <c r="AE223" s="225"/>
      <c r="AF223" s="225"/>
      <c r="AG223" s="225"/>
      <c r="AH223" s="225"/>
      <c r="AI223" s="225"/>
      <c r="AJ223" s="225"/>
      <c r="AK223" s="225"/>
      <c r="AL223" s="225"/>
      <c r="AM223" s="225"/>
      <c r="AN223" s="225"/>
      <c r="AO223" s="225"/>
      <c r="AP223" s="225"/>
    </row>
    <row r="224" spans="2:42" ht="12.75" customHeight="1" x14ac:dyDescent="0.25">
      <c r="B224" s="1"/>
      <c r="C224" s="456"/>
      <c r="D224" s="456"/>
      <c r="E224" s="456"/>
      <c r="F224" s="457"/>
      <c r="G224" s="99"/>
      <c r="H224" s="457"/>
      <c r="I224" s="100"/>
      <c r="J224" s="458"/>
      <c r="K224" s="421"/>
      <c r="L224" s="457"/>
      <c r="M224" s="459"/>
      <c r="N224" s="458"/>
      <c r="O224" s="421"/>
      <c r="P224" s="457"/>
      <c r="Q224" s="100"/>
      <c r="R224" s="109"/>
      <c r="S224" s="421"/>
      <c r="T224" s="457"/>
      <c r="U224" s="109"/>
      <c r="V224" s="109"/>
      <c r="W224" s="109"/>
      <c r="Y224" s="225"/>
      <c r="Z224" s="225"/>
      <c r="AA224" s="225"/>
      <c r="AB224" s="225"/>
      <c r="AC224" s="225"/>
      <c r="AD224" s="225"/>
      <c r="AE224" s="225"/>
      <c r="AF224" s="225"/>
      <c r="AG224" s="225"/>
      <c r="AH224" s="225"/>
      <c r="AI224" s="225"/>
      <c r="AJ224" s="225"/>
      <c r="AK224" s="225"/>
      <c r="AL224" s="225"/>
      <c r="AM224" s="225"/>
      <c r="AN224" s="225"/>
      <c r="AO224" s="225"/>
      <c r="AP224" s="225"/>
    </row>
    <row r="225" spans="2:42" ht="12.75" customHeight="1" x14ac:dyDescent="0.25">
      <c r="B225" s="1"/>
      <c r="C225" s="456"/>
      <c r="D225" s="456"/>
      <c r="E225" s="456"/>
      <c r="F225" s="457"/>
      <c r="G225" s="99"/>
      <c r="H225" s="457"/>
      <c r="I225" s="100"/>
      <c r="J225" s="458"/>
      <c r="K225" s="421"/>
      <c r="L225" s="457"/>
      <c r="M225" s="459"/>
      <c r="N225" s="458"/>
      <c r="O225" s="421"/>
      <c r="P225" s="457"/>
      <c r="Q225" s="100"/>
      <c r="R225" s="109"/>
      <c r="S225" s="421"/>
      <c r="T225" s="457"/>
      <c r="U225" s="109"/>
      <c r="V225" s="109"/>
      <c r="W225" s="109"/>
      <c r="Y225" s="225"/>
      <c r="Z225" s="225"/>
      <c r="AA225" s="225"/>
      <c r="AB225" s="225"/>
      <c r="AC225" s="225"/>
      <c r="AD225" s="225"/>
      <c r="AE225" s="225"/>
      <c r="AF225" s="225"/>
      <c r="AG225" s="225"/>
      <c r="AH225" s="225"/>
      <c r="AI225" s="225"/>
      <c r="AJ225" s="225"/>
      <c r="AK225" s="225"/>
      <c r="AL225" s="225"/>
      <c r="AM225" s="225"/>
      <c r="AN225" s="225"/>
      <c r="AO225" s="225"/>
      <c r="AP225" s="225"/>
    </row>
    <row r="226" spans="2:42" ht="12.75" customHeight="1" x14ac:dyDescent="0.25">
      <c r="B226" s="1"/>
      <c r="C226" s="456"/>
      <c r="D226" s="456"/>
      <c r="E226" s="456"/>
      <c r="F226" s="457"/>
      <c r="G226" s="99"/>
      <c r="H226" s="457"/>
      <c r="I226" s="100"/>
      <c r="J226" s="458"/>
      <c r="K226" s="421"/>
      <c r="L226" s="457"/>
      <c r="M226" s="459"/>
      <c r="N226" s="458"/>
      <c r="O226" s="421"/>
      <c r="P226" s="457"/>
      <c r="Q226" s="100"/>
      <c r="R226" s="109"/>
      <c r="S226" s="421"/>
      <c r="T226" s="457"/>
      <c r="U226" s="109"/>
      <c r="V226" s="109"/>
      <c r="W226" s="109"/>
      <c r="Y226" s="225"/>
      <c r="Z226" s="225"/>
      <c r="AA226" s="225"/>
      <c r="AB226" s="225"/>
      <c r="AC226" s="225"/>
      <c r="AD226" s="225"/>
      <c r="AE226" s="225"/>
      <c r="AF226" s="225"/>
      <c r="AG226" s="225"/>
      <c r="AH226" s="225"/>
      <c r="AI226" s="225"/>
      <c r="AJ226" s="225"/>
      <c r="AK226" s="225"/>
      <c r="AL226" s="225"/>
      <c r="AM226" s="225"/>
      <c r="AN226" s="225"/>
      <c r="AO226" s="225"/>
      <c r="AP226" s="225"/>
    </row>
    <row r="227" spans="2:42" ht="12.75" customHeight="1" x14ac:dyDescent="0.25">
      <c r="B227" s="1"/>
      <c r="C227" s="456"/>
      <c r="D227" s="456"/>
      <c r="E227" s="456"/>
      <c r="F227" s="457"/>
      <c r="G227" s="99"/>
      <c r="H227" s="457"/>
      <c r="I227" s="100"/>
      <c r="J227" s="458"/>
      <c r="K227" s="421"/>
      <c r="L227" s="457"/>
      <c r="M227" s="459"/>
      <c r="N227" s="458"/>
      <c r="O227" s="421"/>
      <c r="P227" s="457"/>
      <c r="Q227" s="100"/>
      <c r="R227" s="109"/>
      <c r="S227" s="421"/>
      <c r="T227" s="457"/>
      <c r="U227" s="109"/>
      <c r="V227" s="109"/>
      <c r="W227" s="109"/>
      <c r="Y227" s="225"/>
      <c r="Z227" s="225"/>
      <c r="AA227" s="225"/>
      <c r="AB227" s="225"/>
      <c r="AC227" s="225"/>
      <c r="AD227" s="225"/>
      <c r="AE227" s="225"/>
      <c r="AF227" s="225"/>
      <c r="AG227" s="225"/>
      <c r="AH227" s="225"/>
      <c r="AI227" s="225"/>
      <c r="AJ227" s="225"/>
      <c r="AK227" s="225"/>
      <c r="AL227" s="225"/>
      <c r="AM227" s="225"/>
      <c r="AN227" s="225"/>
      <c r="AO227" s="225"/>
      <c r="AP227" s="225"/>
    </row>
    <row r="228" spans="2:42" ht="12.75" customHeight="1" x14ac:dyDescent="0.25">
      <c r="B228" s="1"/>
      <c r="C228" s="456"/>
      <c r="D228" s="456"/>
      <c r="E228" s="456"/>
      <c r="F228" s="457"/>
      <c r="G228" s="99"/>
      <c r="H228" s="457"/>
      <c r="I228" s="100"/>
      <c r="J228" s="458"/>
      <c r="K228" s="421"/>
      <c r="L228" s="457"/>
      <c r="M228" s="459"/>
      <c r="N228" s="458"/>
      <c r="O228" s="421"/>
      <c r="P228" s="457"/>
      <c r="Q228" s="100"/>
      <c r="R228" s="109"/>
      <c r="S228" s="421"/>
      <c r="T228" s="457"/>
      <c r="U228" s="109"/>
      <c r="V228" s="109"/>
      <c r="W228" s="109"/>
      <c r="Y228" s="225"/>
      <c r="Z228" s="225"/>
      <c r="AA228" s="225"/>
      <c r="AB228" s="225"/>
      <c r="AC228" s="225"/>
      <c r="AD228" s="225"/>
      <c r="AE228" s="225"/>
      <c r="AF228" s="225"/>
      <c r="AG228" s="225"/>
      <c r="AH228" s="225"/>
      <c r="AI228" s="225"/>
      <c r="AJ228" s="225"/>
      <c r="AK228" s="225"/>
      <c r="AL228" s="225"/>
      <c r="AM228" s="225"/>
      <c r="AN228" s="225"/>
      <c r="AO228" s="225"/>
      <c r="AP228" s="225"/>
    </row>
    <row r="229" spans="2:42" ht="12.75" customHeight="1" x14ac:dyDescent="0.25">
      <c r="B229" s="1"/>
      <c r="C229" s="456"/>
      <c r="D229" s="456"/>
      <c r="E229" s="456"/>
      <c r="F229" s="457"/>
      <c r="G229" s="99"/>
      <c r="H229" s="457"/>
      <c r="I229" s="100"/>
      <c r="J229" s="458"/>
      <c r="K229" s="421"/>
      <c r="L229" s="457"/>
      <c r="M229" s="459"/>
      <c r="N229" s="458"/>
      <c r="O229" s="421"/>
      <c r="P229" s="457"/>
      <c r="Q229" s="100"/>
      <c r="R229" s="109"/>
      <c r="S229" s="421"/>
      <c r="T229" s="457"/>
      <c r="U229" s="109"/>
      <c r="V229" s="109"/>
      <c r="W229" s="109"/>
      <c r="Y229" s="225"/>
      <c r="Z229" s="225"/>
      <c r="AA229" s="225"/>
      <c r="AB229" s="225"/>
      <c r="AC229" s="225"/>
      <c r="AD229" s="225"/>
      <c r="AE229" s="225"/>
      <c r="AF229" s="225"/>
      <c r="AG229" s="225"/>
      <c r="AH229" s="225"/>
      <c r="AI229" s="225"/>
      <c r="AJ229" s="225"/>
      <c r="AK229" s="225"/>
      <c r="AL229" s="225"/>
      <c r="AM229" s="225"/>
      <c r="AN229" s="225"/>
      <c r="AO229" s="225"/>
      <c r="AP229" s="225"/>
    </row>
    <row r="230" spans="2:42" ht="12.75" customHeight="1" x14ac:dyDescent="0.25">
      <c r="B230" s="1"/>
      <c r="C230" s="456"/>
      <c r="D230" s="456"/>
      <c r="E230" s="456"/>
      <c r="F230" s="457"/>
      <c r="G230" s="99"/>
      <c r="H230" s="457"/>
      <c r="I230" s="100"/>
      <c r="J230" s="458"/>
      <c r="K230" s="421"/>
      <c r="L230" s="457"/>
      <c r="M230" s="459"/>
      <c r="N230" s="458"/>
      <c r="O230" s="421"/>
      <c r="P230" s="457"/>
      <c r="Q230" s="100"/>
      <c r="R230" s="109"/>
      <c r="S230" s="421"/>
      <c r="T230" s="457"/>
      <c r="U230" s="109"/>
      <c r="V230" s="109"/>
      <c r="W230" s="109"/>
      <c r="Y230" s="225"/>
      <c r="Z230" s="225"/>
      <c r="AA230" s="225"/>
      <c r="AB230" s="225"/>
      <c r="AC230" s="225"/>
      <c r="AD230" s="225"/>
      <c r="AE230" s="225"/>
      <c r="AF230" s="225"/>
      <c r="AG230" s="225"/>
      <c r="AH230" s="225"/>
      <c r="AI230" s="225"/>
      <c r="AJ230" s="225"/>
      <c r="AK230" s="225"/>
      <c r="AL230" s="225"/>
      <c r="AM230" s="225"/>
      <c r="AN230" s="225"/>
      <c r="AO230" s="225"/>
      <c r="AP230" s="225"/>
    </row>
    <row r="231" spans="2:42" ht="12.75" customHeight="1" x14ac:dyDescent="0.25">
      <c r="B231" s="1"/>
      <c r="C231" s="456"/>
      <c r="D231" s="456"/>
      <c r="E231" s="456"/>
      <c r="F231" s="457"/>
      <c r="G231" s="99"/>
      <c r="H231" s="457"/>
      <c r="I231" s="100"/>
      <c r="J231" s="458"/>
      <c r="K231" s="421"/>
      <c r="L231" s="457"/>
      <c r="M231" s="459"/>
      <c r="N231" s="458"/>
      <c r="O231" s="421"/>
      <c r="P231" s="457"/>
      <c r="Q231" s="100"/>
      <c r="R231" s="109"/>
      <c r="S231" s="421"/>
      <c r="T231" s="457"/>
      <c r="U231" s="109"/>
      <c r="V231" s="109"/>
      <c r="W231" s="109"/>
      <c r="Y231" s="225"/>
      <c r="Z231" s="225"/>
      <c r="AA231" s="225"/>
      <c r="AB231" s="225"/>
      <c r="AC231" s="225"/>
      <c r="AD231" s="225"/>
      <c r="AE231" s="225"/>
      <c r="AF231" s="225"/>
      <c r="AG231" s="225"/>
      <c r="AH231" s="225"/>
      <c r="AI231" s="225"/>
      <c r="AJ231" s="225"/>
      <c r="AK231" s="225"/>
      <c r="AL231" s="225"/>
      <c r="AM231" s="225"/>
      <c r="AN231" s="225"/>
      <c r="AO231" s="225"/>
      <c r="AP231" s="225"/>
    </row>
    <row r="232" spans="2:42" ht="12.75" customHeight="1" x14ac:dyDescent="0.25">
      <c r="B232" s="1"/>
      <c r="C232" s="456"/>
      <c r="D232" s="456"/>
      <c r="E232" s="456"/>
      <c r="F232" s="457"/>
      <c r="G232" s="99"/>
      <c r="H232" s="457"/>
      <c r="I232" s="100"/>
      <c r="J232" s="458"/>
      <c r="K232" s="421"/>
      <c r="L232" s="457"/>
      <c r="M232" s="459"/>
      <c r="N232" s="458"/>
      <c r="O232" s="421"/>
      <c r="P232" s="457"/>
      <c r="Q232" s="100"/>
      <c r="R232" s="109"/>
      <c r="S232" s="421"/>
      <c r="T232" s="457"/>
      <c r="U232" s="109"/>
      <c r="V232" s="109"/>
      <c r="W232" s="109"/>
      <c r="Y232" s="225"/>
      <c r="Z232" s="225"/>
      <c r="AA232" s="225"/>
      <c r="AB232" s="225"/>
      <c r="AC232" s="225"/>
      <c r="AD232" s="225"/>
      <c r="AE232" s="225"/>
      <c r="AF232" s="225"/>
      <c r="AG232" s="225"/>
      <c r="AH232" s="225"/>
      <c r="AI232" s="225"/>
      <c r="AJ232" s="225"/>
      <c r="AK232" s="225"/>
      <c r="AL232" s="225"/>
      <c r="AM232" s="225"/>
      <c r="AN232" s="225"/>
      <c r="AO232" s="225"/>
      <c r="AP232" s="225"/>
    </row>
    <row r="233" spans="2:42" ht="12.75" customHeight="1" x14ac:dyDescent="0.25">
      <c r="B233" s="1"/>
      <c r="C233" s="456"/>
      <c r="D233" s="456"/>
      <c r="E233" s="456"/>
      <c r="F233" s="457"/>
      <c r="G233" s="99"/>
      <c r="H233" s="457"/>
      <c r="I233" s="100"/>
      <c r="J233" s="458"/>
      <c r="K233" s="421"/>
      <c r="L233" s="457"/>
      <c r="M233" s="459"/>
      <c r="N233" s="458"/>
      <c r="O233" s="421"/>
      <c r="P233" s="457"/>
      <c r="Q233" s="100"/>
      <c r="R233" s="109"/>
      <c r="S233" s="421"/>
      <c r="T233" s="457"/>
      <c r="U233" s="109"/>
      <c r="V233" s="109"/>
      <c r="W233" s="109"/>
      <c r="Y233" s="225"/>
      <c r="Z233" s="225"/>
      <c r="AA233" s="225"/>
      <c r="AB233" s="225"/>
      <c r="AC233" s="225"/>
      <c r="AD233" s="225"/>
      <c r="AE233" s="225"/>
      <c r="AF233" s="225"/>
      <c r="AG233" s="225"/>
      <c r="AH233" s="225"/>
      <c r="AI233" s="225"/>
      <c r="AJ233" s="225"/>
      <c r="AK233" s="225"/>
      <c r="AL233" s="225"/>
      <c r="AM233" s="225"/>
      <c r="AN233" s="225"/>
      <c r="AO233" s="225"/>
      <c r="AP233" s="225"/>
    </row>
    <row r="234" spans="2:42" ht="12.75" customHeight="1" x14ac:dyDescent="0.25">
      <c r="B234" s="1"/>
      <c r="C234" s="456"/>
      <c r="D234" s="456"/>
      <c r="E234" s="456"/>
      <c r="F234" s="457"/>
      <c r="G234" s="99"/>
      <c r="H234" s="457"/>
      <c r="I234" s="100"/>
      <c r="J234" s="458"/>
      <c r="K234" s="421"/>
      <c r="L234" s="457"/>
      <c r="M234" s="459"/>
      <c r="N234" s="458"/>
      <c r="O234" s="421"/>
      <c r="P234" s="457"/>
      <c r="Q234" s="100"/>
      <c r="R234" s="109"/>
      <c r="S234" s="421"/>
      <c r="T234" s="457"/>
      <c r="U234" s="109"/>
      <c r="V234" s="109"/>
      <c r="W234" s="109"/>
      <c r="Y234" s="225"/>
      <c r="Z234" s="225"/>
      <c r="AA234" s="225"/>
      <c r="AB234" s="225"/>
      <c r="AC234" s="225"/>
      <c r="AD234" s="225"/>
      <c r="AE234" s="225"/>
      <c r="AF234" s="225"/>
      <c r="AG234" s="225"/>
      <c r="AH234" s="225"/>
      <c r="AI234" s="225"/>
      <c r="AJ234" s="225"/>
      <c r="AK234" s="225"/>
      <c r="AL234" s="225"/>
      <c r="AM234" s="225"/>
      <c r="AN234" s="225"/>
      <c r="AO234" s="225"/>
      <c r="AP234" s="225"/>
    </row>
    <row r="235" spans="2:42" ht="12.75" customHeight="1" x14ac:dyDescent="0.25">
      <c r="B235" s="1"/>
      <c r="C235" s="456"/>
      <c r="D235" s="456"/>
      <c r="E235" s="456"/>
      <c r="F235" s="457"/>
      <c r="G235" s="99"/>
      <c r="H235" s="457"/>
      <c r="I235" s="100"/>
      <c r="J235" s="458"/>
      <c r="K235" s="421"/>
      <c r="L235" s="457"/>
      <c r="M235" s="459"/>
      <c r="N235" s="458"/>
      <c r="O235" s="421"/>
      <c r="P235" s="457"/>
      <c r="Q235" s="100"/>
      <c r="R235" s="109"/>
      <c r="S235" s="421"/>
      <c r="T235" s="457"/>
      <c r="U235" s="109"/>
      <c r="V235" s="109"/>
      <c r="W235" s="109"/>
      <c r="Y235" s="225"/>
      <c r="Z235" s="225"/>
      <c r="AA235" s="225"/>
      <c r="AB235" s="225"/>
      <c r="AC235" s="225"/>
      <c r="AD235" s="225"/>
      <c r="AE235" s="225"/>
      <c r="AF235" s="225"/>
      <c r="AG235" s="225"/>
      <c r="AH235" s="225"/>
      <c r="AI235" s="225"/>
      <c r="AJ235" s="225"/>
      <c r="AK235" s="225"/>
      <c r="AL235" s="225"/>
      <c r="AM235" s="225"/>
      <c r="AN235" s="225"/>
      <c r="AO235" s="225"/>
      <c r="AP235" s="225"/>
    </row>
    <row r="236" spans="2:42" ht="12.75" customHeight="1" x14ac:dyDescent="0.25">
      <c r="B236" s="1"/>
      <c r="C236" s="456"/>
      <c r="D236" s="456"/>
      <c r="E236" s="456"/>
      <c r="F236" s="457"/>
      <c r="G236" s="99"/>
      <c r="H236" s="457"/>
      <c r="I236" s="100"/>
      <c r="J236" s="458"/>
      <c r="K236" s="421"/>
      <c r="L236" s="457"/>
      <c r="M236" s="459"/>
      <c r="N236" s="458"/>
      <c r="O236" s="421"/>
      <c r="P236" s="457"/>
      <c r="Q236" s="100"/>
      <c r="R236" s="109"/>
      <c r="S236" s="421"/>
      <c r="T236" s="457"/>
      <c r="U236" s="109"/>
      <c r="V236" s="109"/>
      <c r="W236" s="109"/>
      <c r="Y236" s="225"/>
      <c r="Z236" s="225"/>
      <c r="AA236" s="225"/>
      <c r="AB236" s="225"/>
      <c r="AC236" s="225"/>
      <c r="AD236" s="225"/>
      <c r="AE236" s="225"/>
      <c r="AF236" s="225"/>
      <c r="AG236" s="225"/>
      <c r="AH236" s="225"/>
      <c r="AI236" s="225"/>
      <c r="AJ236" s="225"/>
      <c r="AK236" s="225"/>
      <c r="AL236" s="225"/>
      <c r="AM236" s="225"/>
      <c r="AN236" s="225"/>
      <c r="AO236" s="225"/>
      <c r="AP236" s="225"/>
    </row>
    <row r="237" spans="2:42" ht="12.75" customHeight="1" x14ac:dyDescent="0.25">
      <c r="B237" s="1"/>
      <c r="C237" s="456"/>
      <c r="D237" s="456"/>
      <c r="E237" s="456"/>
      <c r="F237" s="457"/>
      <c r="G237" s="99"/>
      <c r="H237" s="457"/>
      <c r="I237" s="100"/>
      <c r="J237" s="458"/>
      <c r="K237" s="421"/>
      <c r="L237" s="457"/>
      <c r="M237" s="459"/>
      <c r="N237" s="458"/>
      <c r="O237" s="421"/>
      <c r="P237" s="457"/>
      <c r="Q237" s="100"/>
      <c r="R237" s="109"/>
      <c r="S237" s="421"/>
      <c r="T237" s="457"/>
      <c r="U237" s="109"/>
      <c r="V237" s="109"/>
      <c r="W237" s="109"/>
      <c r="Y237" s="225"/>
      <c r="Z237" s="225"/>
      <c r="AA237" s="225"/>
      <c r="AB237" s="225"/>
      <c r="AC237" s="225"/>
      <c r="AD237" s="225"/>
      <c r="AE237" s="225"/>
      <c r="AF237" s="225"/>
      <c r="AG237" s="225"/>
      <c r="AH237" s="225"/>
      <c r="AI237" s="225"/>
      <c r="AJ237" s="225"/>
      <c r="AK237" s="225"/>
      <c r="AL237" s="225"/>
      <c r="AM237" s="225"/>
      <c r="AN237" s="225"/>
      <c r="AO237" s="225"/>
      <c r="AP237" s="225"/>
    </row>
    <row r="238" spans="2:42" ht="12.75" customHeight="1" x14ac:dyDescent="0.25">
      <c r="B238" s="1"/>
      <c r="C238" s="456"/>
      <c r="D238" s="456"/>
      <c r="E238" s="456"/>
      <c r="F238" s="457"/>
      <c r="G238" s="99"/>
      <c r="H238" s="457"/>
      <c r="I238" s="100"/>
      <c r="J238" s="458"/>
      <c r="K238" s="421"/>
      <c r="L238" s="457"/>
      <c r="M238" s="459"/>
      <c r="N238" s="458"/>
      <c r="O238" s="421"/>
      <c r="P238" s="457"/>
      <c r="Q238" s="100"/>
      <c r="R238" s="109"/>
      <c r="S238" s="421"/>
      <c r="T238" s="457"/>
      <c r="U238" s="109"/>
      <c r="V238" s="109"/>
      <c r="W238" s="109"/>
      <c r="Y238" s="225"/>
      <c r="Z238" s="225"/>
      <c r="AA238" s="225"/>
      <c r="AB238" s="225"/>
      <c r="AC238" s="225"/>
      <c r="AD238" s="225"/>
      <c r="AE238" s="225"/>
      <c r="AF238" s="225"/>
      <c r="AG238" s="225"/>
      <c r="AH238" s="225"/>
      <c r="AI238" s="225"/>
      <c r="AJ238" s="225"/>
      <c r="AK238" s="225"/>
      <c r="AL238" s="225"/>
      <c r="AM238" s="225"/>
      <c r="AN238" s="225"/>
      <c r="AO238" s="225"/>
      <c r="AP238" s="225"/>
    </row>
    <row r="239" spans="2:42" ht="12.75" customHeight="1" x14ac:dyDescent="0.25">
      <c r="B239" s="1"/>
      <c r="C239" s="456"/>
      <c r="D239" s="456"/>
      <c r="E239" s="456"/>
      <c r="F239" s="457"/>
      <c r="G239" s="99"/>
      <c r="H239" s="457"/>
      <c r="I239" s="100"/>
      <c r="J239" s="458"/>
      <c r="K239" s="421"/>
      <c r="L239" s="457"/>
      <c r="M239" s="459"/>
      <c r="N239" s="458"/>
      <c r="O239" s="421"/>
      <c r="P239" s="457"/>
      <c r="Q239" s="100"/>
      <c r="R239" s="109"/>
      <c r="S239" s="421"/>
      <c r="T239" s="457"/>
      <c r="U239" s="109"/>
      <c r="V239" s="109"/>
      <c r="W239" s="109"/>
      <c r="Y239" s="225"/>
      <c r="Z239" s="225"/>
      <c r="AA239" s="225"/>
      <c r="AB239" s="225"/>
      <c r="AC239" s="225"/>
      <c r="AD239" s="225"/>
      <c r="AE239" s="225"/>
      <c r="AF239" s="225"/>
      <c r="AG239" s="225"/>
      <c r="AH239" s="225"/>
      <c r="AI239" s="225"/>
      <c r="AJ239" s="225"/>
      <c r="AK239" s="225"/>
      <c r="AL239" s="225"/>
      <c r="AM239" s="225"/>
      <c r="AN239" s="225"/>
      <c r="AO239" s="225"/>
      <c r="AP239" s="225"/>
    </row>
    <row r="240" spans="2:42" ht="12.75" customHeight="1" x14ac:dyDescent="0.25">
      <c r="B240" s="1"/>
      <c r="C240" s="456"/>
      <c r="D240" s="456"/>
      <c r="E240" s="456"/>
      <c r="F240" s="457"/>
      <c r="G240" s="99"/>
      <c r="H240" s="457"/>
      <c r="I240" s="100"/>
      <c r="J240" s="458"/>
      <c r="K240" s="421"/>
      <c r="L240" s="457"/>
      <c r="M240" s="459"/>
      <c r="N240" s="458"/>
      <c r="O240" s="421"/>
      <c r="P240" s="457"/>
      <c r="Q240" s="100"/>
      <c r="R240" s="109"/>
      <c r="S240" s="421"/>
      <c r="T240" s="457"/>
      <c r="U240" s="109"/>
      <c r="V240" s="109"/>
      <c r="W240" s="109"/>
      <c r="Y240" s="225"/>
      <c r="Z240" s="225"/>
      <c r="AA240" s="225"/>
      <c r="AB240" s="225"/>
      <c r="AC240" s="225"/>
      <c r="AD240" s="225"/>
      <c r="AE240" s="225"/>
      <c r="AF240" s="225"/>
      <c r="AG240" s="225"/>
      <c r="AH240" s="225"/>
      <c r="AI240" s="225"/>
      <c r="AJ240" s="225"/>
      <c r="AK240" s="225"/>
      <c r="AL240" s="225"/>
      <c r="AM240" s="225"/>
      <c r="AN240" s="225"/>
      <c r="AO240" s="225"/>
      <c r="AP240" s="225"/>
    </row>
    <row r="241" spans="2:42" ht="12.75" customHeight="1" x14ac:dyDescent="0.25">
      <c r="B241" s="1"/>
      <c r="C241" s="456"/>
      <c r="D241" s="456"/>
      <c r="E241" s="456"/>
      <c r="F241" s="457"/>
      <c r="G241" s="99"/>
      <c r="H241" s="457"/>
      <c r="I241" s="100"/>
      <c r="J241" s="458"/>
      <c r="K241" s="421"/>
      <c r="L241" s="457"/>
      <c r="M241" s="459"/>
      <c r="N241" s="458"/>
      <c r="O241" s="421"/>
      <c r="P241" s="457"/>
      <c r="Q241" s="100"/>
      <c r="R241" s="109"/>
      <c r="S241" s="421"/>
      <c r="T241" s="457"/>
      <c r="U241" s="109"/>
      <c r="V241" s="109"/>
      <c r="W241" s="109"/>
      <c r="Y241" s="225"/>
      <c r="Z241" s="225"/>
      <c r="AA241" s="225"/>
      <c r="AB241" s="225"/>
      <c r="AC241" s="225"/>
      <c r="AD241" s="225"/>
      <c r="AE241" s="225"/>
      <c r="AF241" s="225"/>
      <c r="AG241" s="225"/>
      <c r="AH241" s="225"/>
      <c r="AI241" s="225"/>
      <c r="AJ241" s="225"/>
      <c r="AK241" s="225"/>
      <c r="AL241" s="225"/>
      <c r="AM241" s="225"/>
      <c r="AN241" s="225"/>
      <c r="AO241" s="225"/>
      <c r="AP241" s="225"/>
    </row>
    <row r="242" spans="2:42" ht="12.75" customHeight="1" x14ac:dyDescent="0.25">
      <c r="B242" s="1"/>
      <c r="C242" s="456"/>
      <c r="D242" s="456"/>
      <c r="E242" s="456"/>
      <c r="F242" s="457"/>
      <c r="G242" s="99"/>
      <c r="H242" s="457"/>
      <c r="I242" s="100"/>
      <c r="J242" s="458"/>
      <c r="K242" s="421"/>
      <c r="L242" s="457"/>
      <c r="M242" s="459"/>
      <c r="N242" s="458"/>
      <c r="O242" s="421"/>
      <c r="P242" s="457"/>
      <c r="Q242" s="100"/>
      <c r="R242" s="109"/>
      <c r="S242" s="421"/>
      <c r="T242" s="457"/>
      <c r="U242" s="109"/>
      <c r="V242" s="109"/>
      <c r="W242" s="109"/>
      <c r="Y242" s="225"/>
      <c r="Z242" s="225"/>
      <c r="AA242" s="225"/>
      <c r="AB242" s="225"/>
      <c r="AC242" s="225"/>
      <c r="AD242" s="225"/>
      <c r="AE242" s="225"/>
      <c r="AF242" s="225"/>
      <c r="AG242" s="225"/>
      <c r="AH242" s="225"/>
      <c r="AI242" s="225"/>
      <c r="AJ242" s="225"/>
      <c r="AK242" s="225"/>
      <c r="AL242" s="225"/>
      <c r="AM242" s="225"/>
      <c r="AN242" s="225"/>
      <c r="AO242" s="225"/>
      <c r="AP242" s="225"/>
    </row>
    <row r="243" spans="2:42" ht="12.75" customHeight="1" x14ac:dyDescent="0.25">
      <c r="B243" s="1"/>
      <c r="C243" s="456"/>
      <c r="D243" s="456"/>
      <c r="E243" s="456"/>
      <c r="F243" s="457"/>
      <c r="G243" s="99"/>
      <c r="H243" s="457"/>
      <c r="I243" s="100"/>
      <c r="J243" s="458"/>
      <c r="K243" s="421"/>
      <c r="L243" s="457"/>
      <c r="M243" s="459"/>
      <c r="N243" s="458"/>
      <c r="O243" s="421"/>
      <c r="P243" s="457"/>
      <c r="Q243" s="100"/>
      <c r="R243" s="109"/>
      <c r="S243" s="421"/>
      <c r="T243" s="457"/>
      <c r="U243" s="109"/>
      <c r="V243" s="109"/>
      <c r="W243" s="109"/>
      <c r="Y243" s="225"/>
      <c r="Z243" s="225"/>
      <c r="AA243" s="225"/>
      <c r="AB243" s="225"/>
      <c r="AC243" s="225"/>
      <c r="AD243" s="225"/>
      <c r="AE243" s="225"/>
      <c r="AF243" s="225"/>
      <c r="AG243" s="225"/>
      <c r="AH243" s="225"/>
      <c r="AI243" s="225"/>
      <c r="AJ243" s="225"/>
      <c r="AK243" s="225"/>
      <c r="AL243" s="225"/>
      <c r="AM243" s="225"/>
      <c r="AN243" s="225"/>
      <c r="AO243" s="225"/>
      <c r="AP243" s="225"/>
    </row>
    <row r="244" spans="2:42" ht="12.75" customHeight="1" x14ac:dyDescent="0.25">
      <c r="B244" s="1"/>
      <c r="C244" s="456"/>
      <c r="D244" s="456"/>
      <c r="E244" s="456"/>
      <c r="F244" s="457"/>
      <c r="G244" s="99"/>
      <c r="H244" s="457"/>
      <c r="I244" s="100"/>
      <c r="J244" s="458"/>
      <c r="K244" s="421"/>
      <c r="L244" s="457"/>
      <c r="M244" s="459"/>
      <c r="N244" s="458"/>
      <c r="O244" s="421"/>
      <c r="P244" s="457"/>
      <c r="Q244" s="100"/>
      <c r="R244" s="109"/>
      <c r="S244" s="421"/>
      <c r="T244" s="457"/>
      <c r="U244" s="109"/>
      <c r="V244" s="109"/>
      <c r="W244" s="109"/>
      <c r="Y244" s="225"/>
      <c r="Z244" s="225"/>
      <c r="AA244" s="225"/>
      <c r="AB244" s="225"/>
      <c r="AC244" s="225"/>
      <c r="AD244" s="225"/>
      <c r="AE244" s="225"/>
      <c r="AF244" s="225"/>
      <c r="AG244" s="225"/>
      <c r="AH244" s="225"/>
      <c r="AI244" s="225"/>
      <c r="AJ244" s="225"/>
      <c r="AK244" s="225"/>
      <c r="AL244" s="225"/>
      <c r="AM244" s="225"/>
      <c r="AN244" s="225"/>
      <c r="AO244" s="225"/>
      <c r="AP244" s="225"/>
    </row>
    <row r="245" spans="2:42" ht="12.75" customHeight="1" x14ac:dyDescent="0.25">
      <c r="B245" s="1"/>
      <c r="C245" s="456"/>
      <c r="D245" s="456"/>
      <c r="E245" s="456"/>
      <c r="F245" s="457"/>
      <c r="G245" s="99"/>
      <c r="H245" s="457"/>
      <c r="I245" s="100"/>
      <c r="J245" s="458"/>
      <c r="K245" s="421"/>
      <c r="L245" s="457"/>
      <c r="M245" s="459"/>
      <c r="N245" s="458"/>
      <c r="O245" s="421"/>
      <c r="P245" s="457"/>
      <c r="Q245" s="100"/>
      <c r="R245" s="109"/>
      <c r="S245" s="421"/>
      <c r="T245" s="457"/>
      <c r="U245" s="109"/>
      <c r="V245" s="109"/>
      <c r="W245" s="109"/>
      <c r="Y245" s="225"/>
      <c r="Z245" s="225"/>
      <c r="AA245" s="225"/>
      <c r="AB245" s="225"/>
      <c r="AC245" s="225"/>
      <c r="AD245" s="225"/>
      <c r="AE245" s="225"/>
      <c r="AF245" s="225"/>
      <c r="AG245" s="225"/>
      <c r="AH245" s="225"/>
      <c r="AI245" s="225"/>
      <c r="AJ245" s="225"/>
      <c r="AK245" s="225"/>
      <c r="AL245" s="225"/>
      <c r="AM245" s="225"/>
      <c r="AN245" s="225"/>
      <c r="AO245" s="225"/>
      <c r="AP245" s="225"/>
    </row>
    <row r="246" spans="2:42" ht="12.75" customHeight="1" x14ac:dyDescent="0.25">
      <c r="B246" s="1"/>
      <c r="C246" s="456"/>
      <c r="D246" s="456"/>
      <c r="E246" s="456"/>
      <c r="F246" s="457"/>
      <c r="G246" s="99"/>
      <c r="H246" s="457"/>
      <c r="I246" s="100"/>
      <c r="J246" s="458"/>
      <c r="K246" s="421"/>
      <c r="L246" s="457"/>
      <c r="M246" s="459"/>
      <c r="N246" s="458"/>
      <c r="O246" s="421"/>
      <c r="P246" s="457"/>
      <c r="Q246" s="100"/>
      <c r="R246" s="109"/>
      <c r="S246" s="421"/>
      <c r="T246" s="457"/>
      <c r="U246" s="109"/>
      <c r="V246" s="109"/>
      <c r="W246" s="109"/>
      <c r="Y246" s="225"/>
      <c r="Z246" s="225"/>
      <c r="AA246" s="225"/>
      <c r="AB246" s="225"/>
      <c r="AC246" s="225"/>
      <c r="AD246" s="225"/>
      <c r="AE246" s="225"/>
      <c r="AF246" s="225"/>
      <c r="AG246" s="225"/>
      <c r="AH246" s="225"/>
      <c r="AI246" s="225"/>
      <c r="AJ246" s="225"/>
      <c r="AK246" s="225"/>
      <c r="AL246" s="225"/>
      <c r="AM246" s="225"/>
      <c r="AN246" s="225"/>
      <c r="AO246" s="225"/>
      <c r="AP246" s="225"/>
    </row>
    <row r="247" spans="2:42" ht="12.75" customHeight="1" x14ac:dyDescent="0.25">
      <c r="B247" s="1"/>
      <c r="C247" s="456"/>
      <c r="D247" s="456"/>
      <c r="E247" s="456"/>
      <c r="F247" s="457"/>
      <c r="G247" s="99"/>
      <c r="H247" s="457"/>
      <c r="I247" s="100"/>
      <c r="J247" s="458"/>
      <c r="K247" s="421"/>
      <c r="L247" s="457"/>
      <c r="M247" s="459"/>
      <c r="N247" s="458"/>
      <c r="O247" s="421"/>
      <c r="P247" s="457"/>
      <c r="Q247" s="100"/>
      <c r="R247" s="109"/>
      <c r="S247" s="421"/>
      <c r="T247" s="457"/>
      <c r="U247" s="109"/>
      <c r="V247" s="109"/>
      <c r="W247" s="109"/>
      <c r="Y247" s="225"/>
      <c r="Z247" s="225"/>
      <c r="AA247" s="225"/>
      <c r="AB247" s="225"/>
      <c r="AC247" s="225"/>
      <c r="AD247" s="225"/>
      <c r="AE247" s="225"/>
      <c r="AF247" s="225"/>
      <c r="AG247" s="225"/>
      <c r="AH247" s="225"/>
      <c r="AI247" s="225"/>
      <c r="AJ247" s="225"/>
      <c r="AK247" s="225"/>
      <c r="AL247" s="225"/>
      <c r="AM247" s="225"/>
      <c r="AN247" s="225"/>
      <c r="AO247" s="225"/>
      <c r="AP247" s="225"/>
    </row>
    <row r="248" spans="2:42" ht="12.75" customHeight="1" x14ac:dyDescent="0.25">
      <c r="B248" s="1"/>
      <c r="C248" s="456"/>
      <c r="D248" s="456"/>
      <c r="E248" s="456"/>
      <c r="F248" s="457"/>
      <c r="G248" s="99"/>
      <c r="H248" s="457"/>
      <c r="I248" s="100"/>
      <c r="J248" s="458"/>
      <c r="K248" s="421"/>
      <c r="L248" s="457"/>
      <c r="M248" s="459"/>
      <c r="N248" s="458"/>
      <c r="O248" s="421"/>
      <c r="P248" s="457"/>
      <c r="Q248" s="100"/>
      <c r="R248" s="109"/>
      <c r="S248" s="421"/>
      <c r="T248" s="457"/>
      <c r="U248" s="109"/>
      <c r="V248" s="109"/>
      <c r="W248" s="109"/>
      <c r="Y248" s="225"/>
      <c r="Z248" s="225"/>
      <c r="AA248" s="225"/>
      <c r="AB248" s="225"/>
      <c r="AC248" s="225"/>
      <c r="AD248" s="225"/>
      <c r="AE248" s="225"/>
      <c r="AF248" s="225"/>
      <c r="AG248" s="225"/>
      <c r="AH248" s="225"/>
      <c r="AI248" s="225"/>
      <c r="AJ248" s="225"/>
      <c r="AK248" s="225"/>
      <c r="AL248" s="225"/>
      <c r="AM248" s="225"/>
      <c r="AN248" s="225"/>
      <c r="AO248" s="225"/>
      <c r="AP248" s="225"/>
    </row>
    <row r="249" spans="2:42" ht="12.75" customHeight="1" x14ac:dyDescent="0.25">
      <c r="B249" s="1"/>
      <c r="C249" s="456"/>
      <c r="D249" s="456"/>
      <c r="E249" s="456"/>
      <c r="F249" s="457"/>
      <c r="G249" s="99"/>
      <c r="H249" s="457"/>
      <c r="I249" s="100"/>
      <c r="J249" s="458"/>
      <c r="K249" s="421"/>
      <c r="L249" s="457"/>
      <c r="M249" s="459"/>
      <c r="N249" s="458"/>
      <c r="O249" s="421"/>
      <c r="P249" s="457"/>
      <c r="Q249" s="100"/>
      <c r="R249" s="109"/>
      <c r="S249" s="421"/>
      <c r="T249" s="457"/>
      <c r="U249" s="109"/>
      <c r="V249" s="109"/>
      <c r="W249" s="109"/>
      <c r="Y249" s="225"/>
      <c r="Z249" s="225"/>
      <c r="AA249" s="225"/>
      <c r="AB249" s="225"/>
      <c r="AC249" s="225"/>
      <c r="AD249" s="225"/>
      <c r="AE249" s="225"/>
      <c r="AF249" s="225"/>
      <c r="AG249" s="225"/>
      <c r="AH249" s="225"/>
      <c r="AI249" s="225"/>
      <c r="AJ249" s="225"/>
      <c r="AK249" s="225"/>
      <c r="AL249" s="225"/>
      <c r="AM249" s="225"/>
      <c r="AN249" s="225"/>
      <c r="AO249" s="225"/>
      <c r="AP249" s="225"/>
    </row>
    <row r="250" spans="2:42" ht="12.75" customHeight="1" x14ac:dyDescent="0.25">
      <c r="B250" s="1"/>
      <c r="C250" s="456"/>
      <c r="D250" s="456"/>
      <c r="E250" s="456"/>
      <c r="F250" s="457"/>
      <c r="G250" s="99"/>
      <c r="H250" s="457"/>
      <c r="I250" s="100"/>
      <c r="J250" s="458"/>
      <c r="K250" s="421"/>
      <c r="L250" s="457"/>
      <c r="M250" s="459"/>
      <c r="N250" s="458"/>
      <c r="O250" s="421"/>
      <c r="P250" s="457"/>
      <c r="Q250" s="100"/>
      <c r="R250" s="109"/>
      <c r="S250" s="421"/>
      <c r="T250" s="457"/>
      <c r="U250" s="109"/>
      <c r="V250" s="109"/>
      <c r="W250" s="109"/>
      <c r="Y250" s="225"/>
      <c r="Z250" s="225"/>
      <c r="AA250" s="225"/>
      <c r="AB250" s="225"/>
      <c r="AC250" s="225"/>
      <c r="AD250" s="225"/>
      <c r="AE250" s="225"/>
      <c r="AF250" s="225"/>
      <c r="AG250" s="225"/>
      <c r="AH250" s="225"/>
      <c r="AI250" s="225"/>
      <c r="AJ250" s="225"/>
      <c r="AK250" s="225"/>
      <c r="AL250" s="225"/>
      <c r="AM250" s="225"/>
      <c r="AN250" s="225"/>
      <c r="AO250" s="225"/>
      <c r="AP250" s="225"/>
    </row>
    <row r="251" spans="2:42" ht="12.75" customHeight="1" x14ac:dyDescent="0.25">
      <c r="B251" s="1"/>
      <c r="C251" s="456"/>
      <c r="D251" s="456"/>
      <c r="E251" s="456"/>
      <c r="F251" s="457"/>
      <c r="G251" s="99"/>
      <c r="H251" s="457"/>
      <c r="I251" s="100"/>
      <c r="J251" s="458"/>
      <c r="K251" s="421"/>
      <c r="L251" s="457"/>
      <c r="M251" s="459"/>
      <c r="N251" s="458"/>
      <c r="O251" s="421"/>
      <c r="P251" s="457"/>
      <c r="Q251" s="100"/>
      <c r="R251" s="109"/>
      <c r="S251" s="421"/>
      <c r="T251" s="457"/>
      <c r="U251" s="109"/>
      <c r="V251" s="109"/>
      <c r="W251" s="109"/>
      <c r="Y251" s="225"/>
      <c r="Z251" s="225"/>
      <c r="AA251" s="225"/>
      <c r="AB251" s="225"/>
      <c r="AC251" s="225"/>
      <c r="AD251" s="225"/>
      <c r="AE251" s="225"/>
      <c r="AF251" s="225"/>
      <c r="AG251" s="225"/>
      <c r="AH251" s="225"/>
      <c r="AI251" s="225"/>
      <c r="AJ251" s="225"/>
      <c r="AK251" s="225"/>
      <c r="AL251" s="225"/>
      <c r="AM251" s="225"/>
      <c r="AN251" s="225"/>
      <c r="AO251" s="225"/>
      <c r="AP251" s="225"/>
    </row>
    <row r="252" spans="2:42" ht="12.75" customHeight="1" x14ac:dyDescent="0.25">
      <c r="B252" s="1"/>
      <c r="C252" s="456"/>
      <c r="D252" s="456"/>
      <c r="E252" s="456"/>
      <c r="F252" s="457"/>
      <c r="G252" s="99"/>
      <c r="H252" s="457"/>
      <c r="I252" s="100"/>
      <c r="J252" s="458"/>
      <c r="K252" s="421"/>
      <c r="L252" s="457"/>
      <c r="M252" s="459"/>
      <c r="N252" s="458"/>
      <c r="O252" s="421"/>
      <c r="P252" s="457"/>
      <c r="Q252" s="100"/>
      <c r="R252" s="109"/>
      <c r="S252" s="421"/>
      <c r="T252" s="457"/>
      <c r="U252" s="109"/>
      <c r="V252" s="109"/>
      <c r="W252" s="109"/>
      <c r="Y252" s="225"/>
      <c r="Z252" s="225"/>
      <c r="AA252" s="225"/>
      <c r="AB252" s="225"/>
      <c r="AC252" s="225"/>
      <c r="AD252" s="225"/>
      <c r="AE252" s="225"/>
      <c r="AF252" s="225"/>
      <c r="AG252" s="225"/>
      <c r="AH252" s="225"/>
      <c r="AI252" s="225"/>
      <c r="AJ252" s="225"/>
      <c r="AK252" s="225"/>
      <c r="AL252" s="225"/>
      <c r="AM252" s="225"/>
      <c r="AN252" s="225"/>
      <c r="AO252" s="225"/>
      <c r="AP252" s="225"/>
    </row>
    <row r="253" spans="2:42" ht="12.75" customHeight="1" x14ac:dyDescent="0.25">
      <c r="B253" s="1"/>
      <c r="C253" s="456"/>
      <c r="D253" s="456"/>
      <c r="E253" s="456"/>
      <c r="F253" s="457"/>
      <c r="G253" s="99"/>
      <c r="H253" s="457"/>
      <c r="I253" s="100"/>
      <c r="J253" s="458"/>
      <c r="K253" s="421"/>
      <c r="L253" s="457"/>
      <c r="M253" s="459"/>
      <c r="N253" s="458"/>
      <c r="O253" s="421"/>
      <c r="P253" s="457"/>
      <c r="Q253" s="100"/>
      <c r="R253" s="109"/>
      <c r="S253" s="421"/>
      <c r="T253" s="457"/>
      <c r="U253" s="109"/>
      <c r="V253" s="109"/>
      <c r="W253" s="109"/>
      <c r="Y253" s="225"/>
      <c r="Z253" s="225"/>
      <c r="AA253" s="225"/>
      <c r="AB253" s="225"/>
      <c r="AC253" s="225"/>
      <c r="AD253" s="225"/>
      <c r="AE253" s="225"/>
      <c r="AF253" s="225"/>
      <c r="AG253" s="225"/>
      <c r="AH253" s="225"/>
      <c r="AI253" s="225"/>
      <c r="AJ253" s="225"/>
      <c r="AK253" s="225"/>
      <c r="AL253" s="225"/>
      <c r="AM253" s="225"/>
      <c r="AN253" s="225"/>
      <c r="AO253" s="225"/>
      <c r="AP253" s="225"/>
    </row>
    <row r="254" spans="2:42" ht="12.75" customHeight="1" x14ac:dyDescent="0.25">
      <c r="B254" s="1"/>
      <c r="C254" s="456"/>
      <c r="D254" s="456"/>
      <c r="E254" s="456"/>
      <c r="F254" s="457"/>
      <c r="G254" s="99"/>
      <c r="H254" s="457"/>
      <c r="I254" s="100"/>
      <c r="J254" s="458"/>
      <c r="K254" s="421"/>
      <c r="L254" s="457"/>
      <c r="M254" s="459"/>
      <c r="N254" s="458"/>
      <c r="O254" s="421"/>
      <c r="P254" s="457"/>
      <c r="Q254" s="100"/>
      <c r="R254" s="109"/>
      <c r="S254" s="421"/>
      <c r="T254" s="457"/>
      <c r="U254" s="109"/>
      <c r="V254" s="109"/>
      <c r="W254" s="109"/>
      <c r="Y254" s="225"/>
      <c r="Z254" s="225"/>
      <c r="AA254" s="225"/>
      <c r="AB254" s="225"/>
      <c r="AC254" s="225"/>
      <c r="AD254" s="225"/>
      <c r="AE254" s="225"/>
      <c r="AF254" s="225"/>
      <c r="AG254" s="225"/>
      <c r="AH254" s="225"/>
      <c r="AI254" s="225"/>
      <c r="AJ254" s="225"/>
      <c r="AK254" s="225"/>
      <c r="AL254" s="225"/>
      <c r="AM254" s="225"/>
      <c r="AN254" s="225"/>
      <c r="AO254" s="225"/>
      <c r="AP254" s="225"/>
    </row>
    <row r="255" spans="2:42" ht="12.75" customHeight="1" x14ac:dyDescent="0.25">
      <c r="B255" s="1"/>
      <c r="C255" s="456"/>
      <c r="D255" s="456"/>
      <c r="E255" s="456"/>
      <c r="F255" s="457"/>
      <c r="G255" s="99"/>
      <c r="H255" s="457"/>
      <c r="I255" s="100"/>
      <c r="J255" s="458"/>
      <c r="K255" s="421"/>
      <c r="L255" s="457"/>
      <c r="M255" s="459"/>
      <c r="N255" s="458"/>
      <c r="O255" s="421"/>
      <c r="P255" s="457"/>
      <c r="Q255" s="100"/>
      <c r="R255" s="109"/>
      <c r="S255" s="421"/>
      <c r="T255" s="457"/>
      <c r="U255" s="109"/>
      <c r="V255" s="109"/>
      <c r="W255" s="109"/>
      <c r="Y255" s="225"/>
      <c r="Z255" s="225"/>
      <c r="AA255" s="225"/>
      <c r="AB255" s="225"/>
      <c r="AC255" s="225"/>
      <c r="AD255" s="225"/>
      <c r="AE255" s="225"/>
      <c r="AF255" s="225"/>
      <c r="AG255" s="225"/>
      <c r="AH255" s="225"/>
      <c r="AI255" s="225"/>
      <c r="AJ255" s="225"/>
      <c r="AK255" s="225"/>
      <c r="AL255" s="225"/>
      <c r="AM255" s="225"/>
      <c r="AN255" s="225"/>
      <c r="AO255" s="225"/>
      <c r="AP255" s="225"/>
    </row>
    <row r="256" spans="2:42" ht="12.75" customHeight="1" x14ac:dyDescent="0.25">
      <c r="B256" s="1"/>
      <c r="C256" s="456"/>
      <c r="D256" s="456"/>
      <c r="E256" s="456"/>
      <c r="F256" s="457"/>
      <c r="G256" s="99"/>
      <c r="H256" s="457"/>
      <c r="I256" s="100"/>
      <c r="J256" s="458"/>
      <c r="K256" s="421"/>
      <c r="L256" s="457"/>
      <c r="M256" s="459"/>
      <c r="N256" s="458"/>
      <c r="O256" s="421"/>
      <c r="P256" s="457"/>
      <c r="Q256" s="100"/>
      <c r="R256" s="109"/>
      <c r="S256" s="421"/>
      <c r="T256" s="457"/>
      <c r="U256" s="109"/>
      <c r="V256" s="109"/>
      <c r="W256" s="109"/>
      <c r="Y256" s="225"/>
      <c r="Z256" s="225"/>
      <c r="AA256" s="225"/>
      <c r="AB256" s="225"/>
      <c r="AC256" s="225"/>
      <c r="AD256" s="225"/>
      <c r="AE256" s="225"/>
      <c r="AF256" s="225"/>
      <c r="AG256" s="225"/>
      <c r="AH256" s="225"/>
      <c r="AI256" s="225"/>
      <c r="AJ256" s="225"/>
      <c r="AK256" s="225"/>
      <c r="AL256" s="225"/>
      <c r="AM256" s="225"/>
      <c r="AN256" s="225"/>
      <c r="AO256" s="225"/>
      <c r="AP256" s="225"/>
    </row>
    <row r="257" spans="2:42" ht="12.75" customHeight="1" x14ac:dyDescent="0.25">
      <c r="B257" s="1"/>
      <c r="C257" s="456"/>
      <c r="D257" s="456"/>
      <c r="E257" s="456"/>
      <c r="F257" s="457"/>
      <c r="G257" s="99"/>
      <c r="H257" s="457"/>
      <c r="I257" s="100"/>
      <c r="J257" s="458"/>
      <c r="K257" s="421"/>
      <c r="L257" s="457"/>
      <c r="M257" s="459"/>
      <c r="N257" s="458"/>
      <c r="O257" s="421"/>
      <c r="P257" s="457"/>
      <c r="Q257" s="100"/>
      <c r="R257" s="109"/>
      <c r="S257" s="421"/>
      <c r="T257" s="457"/>
      <c r="U257" s="109"/>
      <c r="V257" s="109"/>
      <c r="W257" s="109"/>
      <c r="Y257" s="225"/>
      <c r="Z257" s="225"/>
      <c r="AA257" s="225"/>
      <c r="AB257" s="225"/>
      <c r="AC257" s="225"/>
      <c r="AD257" s="225"/>
      <c r="AE257" s="225"/>
      <c r="AF257" s="225"/>
      <c r="AG257" s="225"/>
      <c r="AH257" s="225"/>
      <c r="AI257" s="225"/>
      <c r="AJ257" s="225"/>
      <c r="AK257" s="225"/>
      <c r="AL257" s="225"/>
      <c r="AM257" s="225"/>
      <c r="AN257" s="225"/>
      <c r="AO257" s="225"/>
      <c r="AP257" s="225"/>
    </row>
    <row r="258" spans="2:42" ht="12.75" customHeight="1" x14ac:dyDescent="0.25">
      <c r="B258" s="1"/>
      <c r="C258" s="456"/>
      <c r="D258" s="456"/>
      <c r="E258" s="456"/>
      <c r="F258" s="457"/>
      <c r="G258" s="99"/>
      <c r="H258" s="457"/>
      <c r="I258" s="100"/>
      <c r="J258" s="458"/>
      <c r="K258" s="421"/>
      <c r="L258" s="457"/>
      <c r="M258" s="459"/>
      <c r="N258" s="458"/>
      <c r="O258" s="421"/>
      <c r="P258" s="457"/>
      <c r="Q258" s="100"/>
      <c r="R258" s="109"/>
      <c r="S258" s="421"/>
      <c r="T258" s="457"/>
      <c r="U258" s="109"/>
      <c r="V258" s="109"/>
      <c r="W258" s="109"/>
      <c r="Y258" s="225"/>
      <c r="Z258" s="225"/>
      <c r="AA258" s="225"/>
      <c r="AB258" s="225"/>
      <c r="AC258" s="225"/>
      <c r="AD258" s="225"/>
      <c r="AE258" s="225"/>
      <c r="AF258" s="225"/>
      <c r="AG258" s="225"/>
      <c r="AH258" s="225"/>
      <c r="AI258" s="225"/>
      <c r="AJ258" s="225"/>
      <c r="AK258" s="225"/>
      <c r="AL258" s="225"/>
      <c r="AM258" s="225"/>
      <c r="AN258" s="225"/>
      <c r="AO258" s="225"/>
      <c r="AP258" s="225"/>
    </row>
    <row r="259" spans="2:42" ht="12.75" customHeight="1" x14ac:dyDescent="0.25">
      <c r="B259" s="1"/>
      <c r="C259" s="456"/>
      <c r="D259" s="456"/>
      <c r="E259" s="456"/>
      <c r="F259" s="457"/>
      <c r="G259" s="99"/>
      <c r="H259" s="457"/>
      <c r="I259" s="100"/>
      <c r="J259" s="458"/>
      <c r="K259" s="421"/>
      <c r="L259" s="457"/>
      <c r="M259" s="459"/>
      <c r="N259" s="458"/>
      <c r="O259" s="421"/>
      <c r="P259" s="457"/>
      <c r="Q259" s="100"/>
      <c r="R259" s="109"/>
      <c r="S259" s="421"/>
      <c r="T259" s="457"/>
      <c r="U259" s="109"/>
      <c r="V259" s="109"/>
      <c r="W259" s="109"/>
      <c r="Y259" s="225"/>
      <c r="Z259" s="225"/>
      <c r="AA259" s="225"/>
      <c r="AB259" s="225"/>
      <c r="AC259" s="225"/>
      <c r="AD259" s="225"/>
      <c r="AE259" s="225"/>
      <c r="AF259" s="225"/>
      <c r="AG259" s="225"/>
      <c r="AH259" s="225"/>
      <c r="AI259" s="225"/>
      <c r="AJ259" s="225"/>
      <c r="AK259" s="225"/>
      <c r="AL259" s="225"/>
      <c r="AM259" s="225"/>
      <c r="AN259" s="225"/>
      <c r="AO259" s="225"/>
      <c r="AP259" s="225"/>
    </row>
    <row r="260" spans="2:42" ht="12.75" customHeight="1" x14ac:dyDescent="0.25">
      <c r="B260" s="1"/>
      <c r="C260" s="456"/>
      <c r="D260" s="456"/>
      <c r="E260" s="456"/>
      <c r="F260" s="457"/>
      <c r="G260" s="99"/>
      <c r="H260" s="457"/>
      <c r="I260" s="100"/>
      <c r="J260" s="458"/>
      <c r="K260" s="421"/>
      <c r="L260" s="457"/>
      <c r="M260" s="459"/>
      <c r="N260" s="458"/>
      <c r="O260" s="421"/>
      <c r="P260" s="457"/>
      <c r="Q260" s="100"/>
      <c r="R260" s="109"/>
      <c r="S260" s="421"/>
      <c r="T260" s="457"/>
      <c r="U260" s="109"/>
      <c r="V260" s="109"/>
      <c r="W260" s="109"/>
      <c r="Y260" s="225"/>
      <c r="Z260" s="225"/>
      <c r="AA260" s="225"/>
      <c r="AB260" s="225"/>
      <c r="AC260" s="225"/>
      <c r="AD260" s="225"/>
      <c r="AE260" s="225"/>
      <c r="AF260" s="225"/>
      <c r="AG260" s="225"/>
      <c r="AH260" s="225"/>
      <c r="AI260" s="225"/>
      <c r="AJ260" s="225"/>
      <c r="AK260" s="225"/>
      <c r="AL260" s="225"/>
      <c r="AM260" s="225"/>
      <c r="AN260" s="225"/>
      <c r="AO260" s="225"/>
      <c r="AP260" s="225"/>
    </row>
    <row r="261" spans="2:42" ht="12.75" customHeight="1" x14ac:dyDescent="0.25">
      <c r="B261" s="1"/>
      <c r="C261" s="456"/>
      <c r="D261" s="456"/>
      <c r="E261" s="456"/>
      <c r="F261" s="457"/>
      <c r="G261" s="99"/>
      <c r="H261" s="457"/>
      <c r="I261" s="100"/>
      <c r="J261" s="458"/>
      <c r="K261" s="421"/>
      <c r="L261" s="457"/>
      <c r="M261" s="459"/>
      <c r="N261" s="458"/>
      <c r="O261" s="421"/>
      <c r="P261" s="457"/>
      <c r="Q261" s="100"/>
      <c r="R261" s="109"/>
      <c r="S261" s="421"/>
      <c r="T261" s="457"/>
      <c r="U261" s="109"/>
      <c r="V261" s="109"/>
      <c r="W261" s="109"/>
      <c r="Y261" s="225"/>
      <c r="Z261" s="225"/>
      <c r="AA261" s="225"/>
      <c r="AB261" s="225"/>
      <c r="AC261" s="225"/>
      <c r="AD261" s="225"/>
      <c r="AE261" s="225"/>
      <c r="AF261" s="225"/>
      <c r="AG261" s="225"/>
      <c r="AH261" s="225"/>
      <c r="AI261" s="225"/>
      <c r="AJ261" s="225"/>
      <c r="AK261" s="225"/>
      <c r="AL261" s="225"/>
      <c r="AM261" s="225"/>
      <c r="AN261" s="225"/>
      <c r="AO261" s="225"/>
      <c r="AP261" s="225"/>
    </row>
    <row r="262" spans="2:42" ht="12.75" customHeight="1" x14ac:dyDescent="0.25">
      <c r="B262" s="1"/>
      <c r="C262" s="456"/>
      <c r="D262" s="456"/>
      <c r="E262" s="456"/>
      <c r="F262" s="457"/>
      <c r="G262" s="99"/>
      <c r="H262" s="457"/>
      <c r="I262" s="100"/>
      <c r="J262" s="458"/>
      <c r="K262" s="421"/>
      <c r="L262" s="457"/>
      <c r="M262" s="459"/>
      <c r="N262" s="458"/>
      <c r="O262" s="421"/>
      <c r="P262" s="457"/>
      <c r="Q262" s="100"/>
      <c r="R262" s="109"/>
      <c r="S262" s="421"/>
      <c r="T262" s="457"/>
      <c r="U262" s="109"/>
      <c r="V262" s="109"/>
      <c r="W262" s="109"/>
      <c r="Y262" s="225"/>
      <c r="Z262" s="225"/>
      <c r="AA262" s="225"/>
      <c r="AB262" s="225"/>
      <c r="AC262" s="225"/>
      <c r="AD262" s="225"/>
      <c r="AE262" s="225"/>
      <c r="AF262" s="225"/>
      <c r="AG262" s="225"/>
      <c r="AH262" s="225"/>
      <c r="AI262" s="225"/>
      <c r="AJ262" s="225"/>
      <c r="AK262" s="225"/>
      <c r="AL262" s="225"/>
      <c r="AM262" s="225"/>
      <c r="AN262" s="225"/>
      <c r="AO262" s="225"/>
      <c r="AP262" s="225"/>
    </row>
    <row r="263" spans="2:42" ht="12.75" customHeight="1" x14ac:dyDescent="0.25">
      <c r="B263" s="1"/>
      <c r="C263" s="456"/>
      <c r="D263" s="456"/>
      <c r="E263" s="456"/>
      <c r="F263" s="457"/>
      <c r="G263" s="99"/>
      <c r="H263" s="457"/>
      <c r="I263" s="100"/>
      <c r="J263" s="458"/>
      <c r="K263" s="421"/>
      <c r="L263" s="457"/>
      <c r="M263" s="459"/>
      <c r="N263" s="458"/>
      <c r="O263" s="421"/>
      <c r="P263" s="457"/>
      <c r="Q263" s="100"/>
      <c r="R263" s="109"/>
      <c r="S263" s="421"/>
      <c r="T263" s="457"/>
      <c r="U263" s="109"/>
      <c r="V263" s="109"/>
      <c r="W263" s="109"/>
      <c r="Y263" s="225"/>
      <c r="Z263" s="225"/>
      <c r="AA263" s="225"/>
      <c r="AB263" s="225"/>
      <c r="AC263" s="225"/>
      <c r="AD263" s="225"/>
      <c r="AE263" s="225"/>
      <c r="AF263" s="225"/>
      <c r="AG263" s="225"/>
      <c r="AH263" s="225"/>
      <c r="AI263" s="225"/>
      <c r="AJ263" s="225"/>
      <c r="AK263" s="225"/>
      <c r="AL263" s="225"/>
      <c r="AM263" s="225"/>
      <c r="AN263" s="225"/>
      <c r="AO263" s="225"/>
      <c r="AP263" s="225"/>
    </row>
    <row r="264" spans="2:42" ht="12.75" customHeight="1" x14ac:dyDescent="0.25">
      <c r="B264" s="1"/>
      <c r="C264" s="456"/>
      <c r="D264" s="456"/>
      <c r="E264" s="456"/>
      <c r="F264" s="457"/>
      <c r="G264" s="99"/>
      <c r="H264" s="457"/>
      <c r="I264" s="100"/>
      <c r="J264" s="458"/>
      <c r="K264" s="421"/>
      <c r="L264" s="457"/>
      <c r="M264" s="459"/>
      <c r="N264" s="458"/>
      <c r="O264" s="421"/>
      <c r="P264" s="457"/>
      <c r="Q264" s="100"/>
      <c r="R264" s="109"/>
      <c r="S264" s="421"/>
      <c r="T264" s="457"/>
      <c r="U264" s="109"/>
      <c r="V264" s="109"/>
      <c r="W264" s="109"/>
      <c r="Y264" s="225"/>
      <c r="Z264" s="225"/>
      <c r="AA264" s="225"/>
      <c r="AB264" s="225"/>
      <c r="AC264" s="225"/>
      <c r="AD264" s="225"/>
      <c r="AE264" s="225"/>
      <c r="AF264" s="225"/>
      <c r="AG264" s="225"/>
      <c r="AH264" s="225"/>
      <c r="AI264" s="225"/>
      <c r="AJ264" s="225"/>
      <c r="AK264" s="225"/>
      <c r="AL264" s="225"/>
      <c r="AM264" s="225"/>
      <c r="AN264" s="225"/>
      <c r="AO264" s="225"/>
      <c r="AP264" s="225"/>
    </row>
    <row r="265" spans="2:42" ht="12.75" customHeight="1" x14ac:dyDescent="0.25">
      <c r="B265" s="1"/>
      <c r="C265" s="456"/>
      <c r="D265" s="456"/>
      <c r="E265" s="456"/>
      <c r="F265" s="457"/>
      <c r="G265" s="99"/>
      <c r="H265" s="457"/>
      <c r="I265" s="100"/>
      <c r="J265" s="458"/>
      <c r="K265" s="421"/>
      <c r="L265" s="457"/>
      <c r="M265" s="459"/>
      <c r="N265" s="458"/>
      <c r="O265" s="421"/>
      <c r="P265" s="457"/>
      <c r="Q265" s="100"/>
      <c r="R265" s="109"/>
      <c r="S265" s="421"/>
      <c r="T265" s="457"/>
      <c r="U265" s="109"/>
      <c r="V265" s="109"/>
      <c r="W265" s="109"/>
      <c r="Y265" s="225"/>
      <c r="Z265" s="225"/>
      <c r="AA265" s="225"/>
      <c r="AB265" s="225"/>
      <c r="AC265" s="225"/>
      <c r="AD265" s="225"/>
      <c r="AE265" s="225"/>
      <c r="AF265" s="225"/>
      <c r="AG265" s="225"/>
      <c r="AH265" s="225"/>
      <c r="AI265" s="225"/>
      <c r="AJ265" s="225"/>
      <c r="AK265" s="225"/>
      <c r="AL265" s="225"/>
      <c r="AM265" s="225"/>
      <c r="AN265" s="225"/>
      <c r="AO265" s="225"/>
      <c r="AP265" s="225"/>
    </row>
    <row r="266" spans="2:42" ht="12.75" customHeight="1" x14ac:dyDescent="0.25">
      <c r="B266" s="1"/>
      <c r="C266" s="456"/>
      <c r="D266" s="456"/>
      <c r="E266" s="456"/>
      <c r="F266" s="457"/>
      <c r="G266" s="99"/>
      <c r="H266" s="457"/>
      <c r="I266" s="100"/>
      <c r="J266" s="458"/>
      <c r="K266" s="421"/>
      <c r="L266" s="457"/>
      <c r="M266" s="459"/>
      <c r="N266" s="458"/>
      <c r="O266" s="421"/>
      <c r="P266" s="457"/>
      <c r="Q266" s="100"/>
      <c r="R266" s="109"/>
      <c r="S266" s="421"/>
      <c r="T266" s="457"/>
      <c r="U266" s="109"/>
      <c r="V266" s="109"/>
      <c r="W266" s="109"/>
      <c r="Y266" s="225"/>
      <c r="Z266" s="225"/>
      <c r="AA266" s="225"/>
      <c r="AB266" s="225"/>
      <c r="AC266" s="225"/>
      <c r="AD266" s="225"/>
      <c r="AE266" s="225"/>
      <c r="AF266" s="225"/>
      <c r="AG266" s="225"/>
      <c r="AH266" s="225"/>
      <c r="AI266" s="225"/>
      <c r="AJ266" s="225"/>
      <c r="AK266" s="225"/>
      <c r="AL266" s="225"/>
      <c r="AM266" s="225"/>
      <c r="AN266" s="225"/>
      <c r="AO266" s="225"/>
      <c r="AP266" s="225"/>
    </row>
    <row r="267" spans="2:42" ht="12.75" customHeight="1" x14ac:dyDescent="0.25">
      <c r="B267" s="1"/>
      <c r="C267" s="456"/>
      <c r="D267" s="456"/>
      <c r="E267" s="456"/>
      <c r="F267" s="457"/>
      <c r="G267" s="99"/>
      <c r="H267" s="457"/>
      <c r="I267" s="100"/>
      <c r="J267" s="458"/>
      <c r="K267" s="421"/>
      <c r="L267" s="457"/>
      <c r="M267" s="459"/>
      <c r="N267" s="458"/>
      <c r="O267" s="421"/>
      <c r="P267" s="457"/>
      <c r="Q267" s="100"/>
      <c r="R267" s="109"/>
      <c r="S267" s="421"/>
      <c r="T267" s="457"/>
      <c r="U267" s="109"/>
      <c r="V267" s="109"/>
      <c r="W267" s="109"/>
      <c r="Y267" s="225"/>
      <c r="Z267" s="225"/>
      <c r="AA267" s="225"/>
      <c r="AB267" s="225"/>
      <c r="AC267" s="225"/>
      <c r="AD267" s="225"/>
      <c r="AE267" s="225"/>
      <c r="AF267" s="225"/>
      <c r="AG267" s="225"/>
      <c r="AH267" s="225"/>
      <c r="AI267" s="225"/>
      <c r="AJ267" s="225"/>
      <c r="AK267" s="225"/>
      <c r="AL267" s="225"/>
      <c r="AM267" s="225"/>
      <c r="AN267" s="225"/>
      <c r="AO267" s="225"/>
      <c r="AP267" s="225"/>
    </row>
    <row r="268" spans="2:42" ht="12.75" customHeight="1" x14ac:dyDescent="0.25">
      <c r="B268" s="1"/>
      <c r="C268" s="456"/>
      <c r="D268" s="456"/>
      <c r="E268" s="456"/>
      <c r="F268" s="457"/>
      <c r="G268" s="99"/>
      <c r="H268" s="457"/>
      <c r="I268" s="100"/>
      <c r="J268" s="458"/>
      <c r="K268" s="421"/>
      <c r="L268" s="457"/>
      <c r="M268" s="459"/>
      <c r="N268" s="458"/>
      <c r="O268" s="421"/>
      <c r="P268" s="457"/>
      <c r="Q268" s="100"/>
      <c r="R268" s="109"/>
      <c r="S268" s="421"/>
      <c r="T268" s="457"/>
      <c r="U268" s="109"/>
      <c r="V268" s="109"/>
      <c r="W268" s="109"/>
      <c r="Y268" s="225"/>
      <c r="Z268" s="225"/>
      <c r="AA268" s="225"/>
      <c r="AB268" s="225"/>
      <c r="AC268" s="225"/>
      <c r="AD268" s="225"/>
      <c r="AE268" s="225"/>
      <c r="AF268" s="225"/>
      <c r="AG268" s="225"/>
      <c r="AH268" s="225"/>
      <c r="AI268" s="225"/>
      <c r="AJ268" s="225"/>
      <c r="AK268" s="225"/>
      <c r="AL268" s="225"/>
      <c r="AM268" s="225"/>
      <c r="AN268" s="225"/>
      <c r="AO268" s="225"/>
      <c r="AP268" s="225"/>
    </row>
    <row r="269" spans="2:42" ht="12.75" customHeight="1" x14ac:dyDescent="0.25">
      <c r="B269" s="1"/>
      <c r="C269" s="456"/>
      <c r="D269" s="456"/>
      <c r="E269" s="456"/>
      <c r="F269" s="457"/>
      <c r="G269" s="99"/>
      <c r="H269" s="457"/>
      <c r="I269" s="100"/>
      <c r="J269" s="458"/>
      <c r="K269" s="421"/>
      <c r="L269" s="457"/>
      <c r="M269" s="459"/>
      <c r="N269" s="458"/>
      <c r="O269" s="421"/>
      <c r="P269" s="457"/>
      <c r="Q269" s="100"/>
      <c r="R269" s="109"/>
      <c r="S269" s="421"/>
      <c r="T269" s="457"/>
      <c r="U269" s="109"/>
      <c r="V269" s="109"/>
      <c r="W269" s="109"/>
      <c r="Y269" s="225"/>
      <c r="Z269" s="225"/>
      <c r="AA269" s="225"/>
      <c r="AB269" s="225"/>
      <c r="AC269" s="225"/>
      <c r="AD269" s="225"/>
      <c r="AE269" s="225"/>
      <c r="AF269" s="225"/>
      <c r="AG269" s="225"/>
      <c r="AH269" s="225"/>
      <c r="AI269" s="225"/>
      <c r="AJ269" s="225"/>
      <c r="AK269" s="225"/>
      <c r="AL269" s="225"/>
      <c r="AM269" s="225"/>
      <c r="AN269" s="225"/>
      <c r="AO269" s="225"/>
      <c r="AP269" s="225"/>
    </row>
    <row r="270" spans="2:42" ht="12.75" customHeight="1" x14ac:dyDescent="0.25">
      <c r="B270" s="1"/>
      <c r="C270" s="456"/>
      <c r="D270" s="456"/>
      <c r="E270" s="456"/>
      <c r="F270" s="457"/>
      <c r="G270" s="99"/>
      <c r="H270" s="457"/>
      <c r="I270" s="100"/>
      <c r="J270" s="458"/>
      <c r="K270" s="421"/>
      <c r="L270" s="457"/>
      <c r="M270" s="459"/>
      <c r="N270" s="458"/>
      <c r="O270" s="421"/>
      <c r="P270" s="457"/>
      <c r="Q270" s="100"/>
      <c r="R270" s="109"/>
      <c r="S270" s="421"/>
      <c r="T270" s="457"/>
      <c r="U270" s="109"/>
      <c r="V270" s="109"/>
      <c r="W270" s="109"/>
      <c r="Y270" s="225"/>
      <c r="Z270" s="225"/>
      <c r="AA270" s="225"/>
      <c r="AB270" s="225"/>
      <c r="AC270" s="225"/>
      <c r="AD270" s="225"/>
      <c r="AE270" s="225"/>
      <c r="AF270" s="225"/>
      <c r="AG270" s="225"/>
      <c r="AH270" s="225"/>
      <c r="AI270" s="225"/>
      <c r="AJ270" s="225"/>
      <c r="AK270" s="225"/>
      <c r="AL270" s="225"/>
      <c r="AM270" s="225"/>
      <c r="AN270" s="225"/>
      <c r="AO270" s="225"/>
      <c r="AP270" s="225"/>
    </row>
    <row r="271" spans="2:42" ht="12.75" customHeight="1" x14ac:dyDescent="0.25">
      <c r="B271" s="1"/>
      <c r="C271" s="456"/>
      <c r="D271" s="456"/>
      <c r="E271" s="456"/>
      <c r="F271" s="457"/>
      <c r="G271" s="99"/>
      <c r="H271" s="457"/>
      <c r="I271" s="100"/>
      <c r="J271" s="458"/>
      <c r="K271" s="421"/>
      <c r="L271" s="457"/>
      <c r="M271" s="459"/>
      <c r="N271" s="458"/>
      <c r="O271" s="421"/>
      <c r="P271" s="457"/>
      <c r="Q271" s="100"/>
      <c r="R271" s="109"/>
      <c r="S271" s="421"/>
      <c r="T271" s="457"/>
      <c r="U271" s="109"/>
      <c r="V271" s="109"/>
      <c r="W271" s="109"/>
      <c r="Y271" s="225"/>
      <c r="Z271" s="225"/>
      <c r="AA271" s="225"/>
      <c r="AB271" s="225"/>
      <c r="AC271" s="225"/>
      <c r="AD271" s="225"/>
      <c r="AE271" s="225"/>
      <c r="AF271" s="225"/>
      <c r="AG271" s="225"/>
      <c r="AH271" s="225"/>
      <c r="AI271" s="225"/>
      <c r="AJ271" s="225"/>
      <c r="AK271" s="225"/>
      <c r="AL271" s="225"/>
      <c r="AM271" s="225"/>
      <c r="AN271" s="225"/>
      <c r="AO271" s="225"/>
      <c r="AP271" s="225"/>
    </row>
    <row r="272" spans="2:42" ht="12.75" customHeight="1" x14ac:dyDescent="0.25">
      <c r="B272" s="1"/>
      <c r="C272" s="456"/>
      <c r="D272" s="456"/>
      <c r="E272" s="456"/>
      <c r="F272" s="457"/>
      <c r="G272" s="99"/>
      <c r="H272" s="457"/>
      <c r="I272" s="100"/>
      <c r="J272" s="458"/>
      <c r="K272" s="421"/>
      <c r="L272" s="457"/>
      <c r="M272" s="459"/>
      <c r="N272" s="458"/>
      <c r="O272" s="421"/>
      <c r="P272" s="457"/>
      <c r="Q272" s="100"/>
      <c r="R272" s="109"/>
      <c r="S272" s="421"/>
      <c r="T272" s="457"/>
      <c r="U272" s="109"/>
      <c r="V272" s="109"/>
      <c r="W272" s="109"/>
      <c r="Y272" s="225"/>
      <c r="Z272" s="225"/>
      <c r="AA272" s="225"/>
      <c r="AB272" s="225"/>
      <c r="AC272" s="225"/>
      <c r="AD272" s="225"/>
      <c r="AE272" s="225"/>
      <c r="AF272" s="225"/>
      <c r="AG272" s="225"/>
      <c r="AH272" s="225"/>
      <c r="AI272" s="225"/>
      <c r="AJ272" s="225"/>
      <c r="AK272" s="225"/>
      <c r="AL272" s="225"/>
      <c r="AM272" s="225"/>
      <c r="AN272" s="225"/>
      <c r="AO272" s="225"/>
      <c r="AP272" s="225"/>
    </row>
    <row r="273" spans="2:42" ht="12.75" customHeight="1" x14ac:dyDescent="0.25">
      <c r="B273" s="1"/>
      <c r="C273" s="456"/>
      <c r="D273" s="456"/>
      <c r="E273" s="456"/>
      <c r="F273" s="457"/>
      <c r="G273" s="99"/>
      <c r="H273" s="457"/>
      <c r="I273" s="100"/>
      <c r="J273" s="458"/>
      <c r="K273" s="421"/>
      <c r="L273" s="457"/>
      <c r="M273" s="459"/>
      <c r="N273" s="458"/>
      <c r="O273" s="421"/>
      <c r="P273" s="457"/>
      <c r="Q273" s="100"/>
      <c r="R273" s="109"/>
      <c r="S273" s="421"/>
      <c r="T273" s="457"/>
      <c r="U273" s="109"/>
      <c r="V273" s="109"/>
      <c r="W273" s="109"/>
      <c r="Y273" s="225"/>
      <c r="Z273" s="225"/>
      <c r="AA273" s="225"/>
      <c r="AB273" s="225"/>
      <c r="AC273" s="225"/>
      <c r="AD273" s="225"/>
      <c r="AE273" s="225"/>
      <c r="AF273" s="225"/>
      <c r="AG273" s="225"/>
      <c r="AH273" s="225"/>
      <c r="AI273" s="225"/>
      <c r="AJ273" s="225"/>
      <c r="AK273" s="225"/>
      <c r="AL273" s="225"/>
      <c r="AM273" s="225"/>
      <c r="AN273" s="225"/>
      <c r="AO273" s="225"/>
      <c r="AP273" s="225"/>
    </row>
    <row r="274" spans="2:42" ht="12.75" customHeight="1" x14ac:dyDescent="0.25">
      <c r="B274" s="1"/>
      <c r="C274" s="456"/>
      <c r="D274" s="456"/>
      <c r="E274" s="456"/>
      <c r="F274" s="457"/>
      <c r="G274" s="99"/>
      <c r="H274" s="457"/>
      <c r="I274" s="100"/>
      <c r="J274" s="458"/>
      <c r="K274" s="421"/>
      <c r="L274" s="457"/>
      <c r="M274" s="459"/>
      <c r="N274" s="458"/>
      <c r="O274" s="421"/>
      <c r="P274" s="457"/>
      <c r="Q274" s="100"/>
      <c r="R274" s="109"/>
      <c r="S274" s="421"/>
      <c r="T274" s="457"/>
      <c r="U274" s="109"/>
      <c r="V274" s="109"/>
      <c r="W274" s="109"/>
      <c r="Y274" s="225"/>
      <c r="Z274" s="225"/>
      <c r="AA274" s="225"/>
      <c r="AB274" s="225"/>
      <c r="AC274" s="225"/>
      <c r="AD274" s="225"/>
      <c r="AE274" s="225"/>
      <c r="AF274" s="225"/>
      <c r="AG274" s="225"/>
      <c r="AH274" s="225"/>
      <c r="AI274" s="225"/>
      <c r="AJ274" s="225"/>
      <c r="AK274" s="225"/>
      <c r="AL274" s="225"/>
      <c r="AM274" s="225"/>
      <c r="AN274" s="225"/>
      <c r="AO274" s="225"/>
      <c r="AP274" s="225"/>
    </row>
    <row r="275" spans="2:42" ht="12.75" customHeight="1" x14ac:dyDescent="0.25">
      <c r="B275" s="1"/>
      <c r="C275" s="456"/>
      <c r="D275" s="456"/>
      <c r="E275" s="456"/>
      <c r="F275" s="457"/>
      <c r="G275" s="99"/>
      <c r="H275" s="457"/>
      <c r="I275" s="100"/>
      <c r="J275" s="458"/>
      <c r="K275" s="421"/>
      <c r="L275" s="457"/>
      <c r="M275" s="459"/>
      <c r="N275" s="458"/>
      <c r="O275" s="421"/>
      <c r="P275" s="457"/>
      <c r="Q275" s="100"/>
      <c r="R275" s="109"/>
      <c r="S275" s="421"/>
      <c r="T275" s="457"/>
      <c r="U275" s="109"/>
      <c r="V275" s="109"/>
      <c r="W275" s="109"/>
      <c r="Y275" s="225"/>
      <c r="Z275" s="225"/>
      <c r="AA275" s="225"/>
      <c r="AB275" s="225"/>
      <c r="AC275" s="225"/>
      <c r="AD275" s="225"/>
      <c r="AE275" s="225"/>
      <c r="AF275" s="225"/>
      <c r="AG275" s="225"/>
      <c r="AH275" s="225"/>
      <c r="AI275" s="225"/>
      <c r="AJ275" s="225"/>
      <c r="AK275" s="225"/>
      <c r="AL275" s="225"/>
      <c r="AM275" s="225"/>
      <c r="AN275" s="225"/>
      <c r="AO275" s="225"/>
      <c r="AP275" s="225"/>
    </row>
    <row r="276" spans="2:42" ht="12.75" customHeight="1" x14ac:dyDescent="0.25">
      <c r="B276" s="1"/>
      <c r="C276" s="456"/>
      <c r="D276" s="456"/>
      <c r="E276" s="456"/>
      <c r="F276" s="457"/>
      <c r="G276" s="99"/>
      <c r="H276" s="457"/>
      <c r="I276" s="100"/>
      <c r="J276" s="458"/>
      <c r="K276" s="421"/>
      <c r="L276" s="457"/>
      <c r="M276" s="459"/>
      <c r="N276" s="458"/>
      <c r="O276" s="421"/>
      <c r="P276" s="457"/>
      <c r="Q276" s="100"/>
      <c r="R276" s="109"/>
      <c r="S276" s="421"/>
      <c r="T276" s="457"/>
      <c r="U276" s="109"/>
      <c r="V276" s="109"/>
      <c r="W276" s="109"/>
      <c r="Y276" s="225"/>
      <c r="Z276" s="225"/>
      <c r="AA276" s="225"/>
      <c r="AB276" s="225"/>
      <c r="AC276" s="225"/>
      <c r="AD276" s="225"/>
      <c r="AE276" s="225"/>
      <c r="AF276" s="225"/>
      <c r="AG276" s="225"/>
      <c r="AH276" s="225"/>
      <c r="AI276" s="225"/>
      <c r="AJ276" s="225"/>
      <c r="AK276" s="225"/>
      <c r="AL276" s="225"/>
      <c r="AM276" s="225"/>
      <c r="AN276" s="225"/>
      <c r="AO276" s="225"/>
      <c r="AP276" s="225"/>
    </row>
    <row r="277" spans="2:42" ht="12.75" customHeight="1" x14ac:dyDescent="0.25">
      <c r="B277" s="1"/>
      <c r="C277" s="456"/>
      <c r="D277" s="456"/>
      <c r="E277" s="456"/>
      <c r="F277" s="457"/>
      <c r="G277" s="99"/>
      <c r="H277" s="457"/>
      <c r="I277" s="100"/>
      <c r="J277" s="458"/>
      <c r="K277" s="421"/>
      <c r="L277" s="457"/>
      <c r="M277" s="459"/>
      <c r="N277" s="458"/>
      <c r="O277" s="421"/>
      <c r="P277" s="457"/>
      <c r="Q277" s="100"/>
      <c r="R277" s="109"/>
      <c r="S277" s="421"/>
      <c r="T277" s="457"/>
      <c r="U277" s="109"/>
      <c r="V277" s="109"/>
      <c r="W277" s="109"/>
      <c r="Y277" s="225"/>
      <c r="Z277" s="225"/>
      <c r="AA277" s="225"/>
      <c r="AB277" s="225"/>
      <c r="AC277" s="225"/>
      <c r="AD277" s="225"/>
      <c r="AE277" s="225"/>
      <c r="AF277" s="225"/>
      <c r="AG277" s="225"/>
      <c r="AH277" s="225"/>
      <c r="AI277" s="225"/>
      <c r="AJ277" s="225"/>
      <c r="AK277" s="225"/>
      <c r="AL277" s="225"/>
      <c r="AM277" s="225"/>
      <c r="AN277" s="225"/>
      <c r="AO277" s="225"/>
      <c r="AP277" s="225"/>
    </row>
    <row r="278" spans="2:42" ht="12.75" customHeight="1" x14ac:dyDescent="0.25">
      <c r="B278" s="1"/>
      <c r="C278" s="456"/>
      <c r="D278" s="456"/>
      <c r="E278" s="456"/>
      <c r="F278" s="457"/>
      <c r="G278" s="99"/>
      <c r="H278" s="457"/>
      <c r="I278" s="100"/>
      <c r="J278" s="458"/>
      <c r="K278" s="421"/>
      <c r="L278" s="457"/>
      <c r="M278" s="459"/>
      <c r="N278" s="458"/>
      <c r="O278" s="421"/>
      <c r="P278" s="457"/>
      <c r="Q278" s="100"/>
      <c r="R278" s="109"/>
      <c r="S278" s="421"/>
      <c r="T278" s="457"/>
      <c r="U278" s="109"/>
      <c r="V278" s="109"/>
      <c r="W278" s="109"/>
      <c r="Y278" s="225"/>
      <c r="Z278" s="225"/>
      <c r="AA278" s="225"/>
      <c r="AB278" s="225"/>
      <c r="AC278" s="225"/>
      <c r="AD278" s="225"/>
      <c r="AE278" s="225"/>
      <c r="AF278" s="225"/>
      <c r="AG278" s="225"/>
      <c r="AH278" s="225"/>
      <c r="AI278" s="225"/>
      <c r="AJ278" s="225"/>
      <c r="AK278" s="225"/>
      <c r="AL278" s="225"/>
      <c r="AM278" s="225"/>
      <c r="AN278" s="225"/>
      <c r="AO278" s="225"/>
      <c r="AP278" s="225"/>
    </row>
    <row r="279" spans="2:42" ht="12.75" customHeight="1" x14ac:dyDescent="0.25">
      <c r="B279" s="1"/>
      <c r="C279" s="456"/>
      <c r="D279" s="456"/>
      <c r="E279" s="456"/>
      <c r="F279" s="457"/>
      <c r="G279" s="99"/>
      <c r="H279" s="457"/>
      <c r="I279" s="100"/>
      <c r="J279" s="458"/>
      <c r="K279" s="421"/>
      <c r="L279" s="457"/>
      <c r="M279" s="459"/>
      <c r="N279" s="458"/>
      <c r="O279" s="421"/>
      <c r="P279" s="457"/>
      <c r="Q279" s="100"/>
      <c r="R279" s="109"/>
      <c r="S279" s="421"/>
      <c r="T279" s="457"/>
      <c r="U279" s="109"/>
      <c r="V279" s="109"/>
      <c r="W279" s="109"/>
      <c r="Y279" s="225"/>
      <c r="Z279" s="225"/>
      <c r="AA279" s="225"/>
      <c r="AB279" s="225"/>
      <c r="AC279" s="225"/>
      <c r="AD279" s="225"/>
      <c r="AE279" s="225"/>
      <c r="AF279" s="225"/>
      <c r="AG279" s="225"/>
      <c r="AH279" s="225"/>
      <c r="AI279" s="225"/>
      <c r="AJ279" s="225"/>
      <c r="AK279" s="225"/>
      <c r="AL279" s="225"/>
      <c r="AM279" s="225"/>
      <c r="AN279" s="225"/>
      <c r="AO279" s="225"/>
      <c r="AP279" s="225"/>
    </row>
    <row r="280" spans="2:42" ht="12.75" customHeight="1" x14ac:dyDescent="0.25">
      <c r="B280" s="1"/>
      <c r="C280" s="456"/>
      <c r="D280" s="456"/>
      <c r="E280" s="456"/>
      <c r="F280" s="457"/>
      <c r="G280" s="99"/>
      <c r="H280" s="457"/>
      <c r="I280" s="100"/>
      <c r="J280" s="458"/>
      <c r="K280" s="421"/>
      <c r="L280" s="457"/>
      <c r="M280" s="459"/>
      <c r="N280" s="458"/>
      <c r="O280" s="421"/>
      <c r="P280" s="457"/>
      <c r="Q280" s="100"/>
      <c r="R280" s="109"/>
      <c r="S280" s="421"/>
      <c r="T280" s="457"/>
      <c r="U280" s="109"/>
      <c r="V280" s="109"/>
      <c r="W280" s="109"/>
      <c r="Y280" s="225"/>
      <c r="Z280" s="225"/>
      <c r="AA280" s="225"/>
      <c r="AB280" s="225"/>
      <c r="AC280" s="225"/>
      <c r="AD280" s="225"/>
      <c r="AE280" s="225"/>
      <c r="AF280" s="225"/>
      <c r="AG280" s="225"/>
      <c r="AH280" s="225"/>
      <c r="AI280" s="225"/>
      <c r="AJ280" s="225"/>
      <c r="AK280" s="225"/>
      <c r="AL280" s="225"/>
      <c r="AM280" s="225"/>
      <c r="AN280" s="225"/>
      <c r="AO280" s="225"/>
      <c r="AP280" s="225"/>
    </row>
    <row r="281" spans="2:42" ht="12.75" customHeight="1" x14ac:dyDescent="0.25">
      <c r="B281" s="1"/>
      <c r="C281" s="456"/>
      <c r="D281" s="456"/>
      <c r="E281" s="456"/>
      <c r="F281" s="457"/>
      <c r="G281" s="99"/>
      <c r="H281" s="457"/>
      <c r="I281" s="100"/>
      <c r="J281" s="458"/>
      <c r="K281" s="421"/>
      <c r="L281" s="457"/>
      <c r="M281" s="459"/>
      <c r="N281" s="458"/>
      <c r="O281" s="421"/>
      <c r="P281" s="457"/>
      <c r="Q281" s="100"/>
      <c r="R281" s="109"/>
      <c r="S281" s="421"/>
      <c r="T281" s="457"/>
      <c r="U281" s="109"/>
      <c r="V281" s="109"/>
      <c r="W281" s="109"/>
      <c r="Y281" s="225"/>
      <c r="Z281" s="225"/>
      <c r="AA281" s="225"/>
      <c r="AB281" s="225"/>
      <c r="AC281" s="225"/>
      <c r="AD281" s="225"/>
      <c r="AE281" s="225"/>
      <c r="AF281" s="225"/>
      <c r="AG281" s="225"/>
      <c r="AH281" s="225"/>
      <c r="AI281" s="225"/>
      <c r="AJ281" s="225"/>
      <c r="AK281" s="225"/>
      <c r="AL281" s="225"/>
      <c r="AM281" s="225"/>
      <c r="AN281" s="225"/>
      <c r="AO281" s="225"/>
      <c r="AP281" s="225"/>
    </row>
    <row r="282" spans="2:42" ht="12.75" customHeight="1" x14ac:dyDescent="0.25">
      <c r="B282" s="1"/>
      <c r="C282" s="456"/>
      <c r="D282" s="456"/>
      <c r="E282" s="456"/>
      <c r="F282" s="457"/>
      <c r="G282" s="99"/>
      <c r="H282" s="457"/>
      <c r="I282" s="100"/>
      <c r="J282" s="458"/>
      <c r="K282" s="421"/>
      <c r="L282" s="457"/>
      <c r="M282" s="459"/>
      <c r="N282" s="458"/>
      <c r="O282" s="421"/>
      <c r="P282" s="457"/>
      <c r="Q282" s="100"/>
      <c r="R282" s="109"/>
      <c r="S282" s="421"/>
      <c r="T282" s="457"/>
      <c r="U282" s="109"/>
      <c r="V282" s="109"/>
      <c r="W282" s="109"/>
      <c r="Y282" s="225"/>
      <c r="Z282" s="225"/>
      <c r="AA282" s="225"/>
      <c r="AB282" s="225"/>
      <c r="AC282" s="225"/>
      <c r="AD282" s="225"/>
      <c r="AE282" s="225"/>
      <c r="AF282" s="225"/>
      <c r="AG282" s="225"/>
      <c r="AH282" s="225"/>
      <c r="AI282" s="225"/>
      <c r="AJ282" s="225"/>
      <c r="AK282" s="225"/>
      <c r="AL282" s="225"/>
      <c r="AM282" s="225"/>
      <c r="AN282" s="225"/>
      <c r="AO282" s="225"/>
      <c r="AP282" s="225"/>
    </row>
    <row r="283" spans="2:42" ht="12.75" customHeight="1" x14ac:dyDescent="0.25">
      <c r="B283" s="1"/>
      <c r="C283" s="456"/>
      <c r="D283" s="456"/>
      <c r="E283" s="456"/>
      <c r="F283" s="457"/>
      <c r="G283" s="99"/>
      <c r="H283" s="457"/>
      <c r="I283" s="100"/>
      <c r="J283" s="458"/>
      <c r="K283" s="421"/>
      <c r="L283" s="457"/>
      <c r="M283" s="459"/>
      <c r="N283" s="458"/>
      <c r="O283" s="421"/>
      <c r="P283" s="457"/>
      <c r="Q283" s="100"/>
      <c r="R283" s="109"/>
      <c r="S283" s="421"/>
      <c r="T283" s="457"/>
      <c r="U283" s="109"/>
      <c r="V283" s="109"/>
      <c r="W283" s="109"/>
      <c r="Y283" s="225"/>
      <c r="Z283" s="225"/>
      <c r="AA283" s="225"/>
      <c r="AB283" s="225"/>
      <c r="AC283" s="225"/>
      <c r="AD283" s="225"/>
      <c r="AE283" s="225"/>
      <c r="AF283" s="225"/>
      <c r="AG283" s="225"/>
      <c r="AH283" s="225"/>
      <c r="AI283" s="225"/>
      <c r="AJ283" s="225"/>
      <c r="AK283" s="225"/>
      <c r="AL283" s="225"/>
      <c r="AM283" s="225"/>
      <c r="AN283" s="225"/>
      <c r="AO283" s="225"/>
      <c r="AP283" s="225"/>
    </row>
    <row r="284" spans="2:42" ht="12.75" customHeight="1" x14ac:dyDescent="0.25">
      <c r="B284" s="1"/>
      <c r="C284" s="456"/>
      <c r="D284" s="456"/>
      <c r="E284" s="456"/>
      <c r="F284" s="457"/>
      <c r="G284" s="99"/>
      <c r="H284" s="457"/>
      <c r="I284" s="100"/>
      <c r="J284" s="458"/>
      <c r="K284" s="421"/>
      <c r="L284" s="457"/>
      <c r="M284" s="459"/>
      <c r="N284" s="458"/>
      <c r="O284" s="421"/>
      <c r="P284" s="457"/>
      <c r="Q284" s="100"/>
      <c r="R284" s="109"/>
      <c r="S284" s="421"/>
      <c r="T284" s="457"/>
      <c r="U284" s="109"/>
      <c r="V284" s="109"/>
      <c r="W284" s="109"/>
      <c r="Y284" s="225"/>
      <c r="Z284" s="225"/>
      <c r="AA284" s="225"/>
      <c r="AB284" s="225"/>
      <c r="AC284" s="225"/>
      <c r="AD284" s="225"/>
      <c r="AE284" s="225"/>
      <c r="AF284" s="225"/>
      <c r="AG284" s="225"/>
      <c r="AH284" s="225"/>
      <c r="AI284" s="225"/>
      <c r="AJ284" s="225"/>
      <c r="AK284" s="225"/>
      <c r="AL284" s="225"/>
      <c r="AM284" s="225"/>
      <c r="AN284" s="225"/>
      <c r="AO284" s="225"/>
      <c r="AP284" s="225"/>
    </row>
    <row r="285" spans="2:42" ht="12.75" customHeight="1" x14ac:dyDescent="0.25">
      <c r="B285" s="1"/>
      <c r="C285" s="456"/>
      <c r="D285" s="456"/>
      <c r="E285" s="456"/>
      <c r="F285" s="457"/>
      <c r="G285" s="99"/>
      <c r="H285" s="457"/>
      <c r="I285" s="100"/>
      <c r="J285" s="458"/>
      <c r="K285" s="421"/>
      <c r="L285" s="457"/>
      <c r="M285" s="459"/>
      <c r="N285" s="458"/>
      <c r="O285" s="421"/>
      <c r="P285" s="457"/>
      <c r="Q285" s="100"/>
      <c r="R285" s="109"/>
      <c r="S285" s="421"/>
      <c r="T285" s="457"/>
      <c r="U285" s="109"/>
      <c r="V285" s="109"/>
      <c r="W285" s="109"/>
      <c r="Y285" s="225"/>
      <c r="Z285" s="225"/>
      <c r="AA285" s="225"/>
      <c r="AB285" s="225"/>
      <c r="AC285" s="225"/>
      <c r="AD285" s="225"/>
      <c r="AE285" s="225"/>
      <c r="AF285" s="225"/>
      <c r="AG285" s="225"/>
      <c r="AH285" s="225"/>
      <c r="AI285" s="225"/>
      <c r="AJ285" s="225"/>
      <c r="AK285" s="225"/>
      <c r="AL285" s="225"/>
      <c r="AM285" s="225"/>
      <c r="AN285" s="225"/>
      <c r="AO285" s="225"/>
      <c r="AP285" s="225"/>
    </row>
    <row r="286" spans="2:42" ht="12.75" customHeight="1" x14ac:dyDescent="0.25">
      <c r="B286" s="1"/>
      <c r="C286" s="456"/>
      <c r="D286" s="456"/>
      <c r="E286" s="456"/>
      <c r="F286" s="457"/>
      <c r="G286" s="99"/>
      <c r="H286" s="457"/>
      <c r="I286" s="100"/>
      <c r="J286" s="458"/>
      <c r="K286" s="421"/>
      <c r="L286" s="457"/>
      <c r="M286" s="459"/>
      <c r="N286" s="458"/>
      <c r="O286" s="421"/>
      <c r="P286" s="457"/>
      <c r="Q286" s="100"/>
      <c r="R286" s="109"/>
      <c r="S286" s="421"/>
      <c r="T286" s="457"/>
      <c r="U286" s="109"/>
      <c r="V286" s="109"/>
      <c r="W286" s="109"/>
      <c r="Y286" s="225"/>
      <c r="Z286" s="225"/>
      <c r="AA286" s="225"/>
      <c r="AB286" s="225"/>
      <c r="AC286" s="225"/>
      <c r="AD286" s="225"/>
      <c r="AE286" s="225"/>
      <c r="AF286" s="225"/>
      <c r="AG286" s="225"/>
      <c r="AH286" s="225"/>
      <c r="AI286" s="225"/>
      <c r="AJ286" s="225"/>
      <c r="AK286" s="225"/>
      <c r="AL286" s="225"/>
      <c r="AM286" s="225"/>
      <c r="AN286" s="225"/>
      <c r="AO286" s="225"/>
      <c r="AP286" s="225"/>
    </row>
    <row r="287" spans="2:42" ht="12.75" customHeight="1" x14ac:dyDescent="0.25">
      <c r="B287" s="1"/>
      <c r="C287" s="456"/>
      <c r="D287" s="456"/>
      <c r="E287" s="456"/>
      <c r="F287" s="457"/>
      <c r="G287" s="99"/>
      <c r="H287" s="457"/>
      <c r="I287" s="100"/>
      <c r="J287" s="458"/>
      <c r="K287" s="421"/>
      <c r="L287" s="457"/>
      <c r="M287" s="459"/>
      <c r="N287" s="458"/>
      <c r="O287" s="421"/>
      <c r="P287" s="457"/>
      <c r="Q287" s="100"/>
      <c r="R287" s="109"/>
      <c r="S287" s="421"/>
      <c r="T287" s="457"/>
      <c r="U287" s="109"/>
      <c r="V287" s="109"/>
      <c r="W287" s="109"/>
      <c r="Y287" s="225"/>
      <c r="Z287" s="225"/>
      <c r="AA287" s="225"/>
      <c r="AB287" s="225"/>
      <c r="AC287" s="225"/>
      <c r="AD287" s="225"/>
      <c r="AE287" s="225"/>
      <c r="AF287" s="225"/>
      <c r="AG287" s="225"/>
      <c r="AH287" s="225"/>
      <c r="AI287" s="225"/>
      <c r="AJ287" s="225"/>
      <c r="AK287" s="225"/>
      <c r="AL287" s="225"/>
      <c r="AM287" s="225"/>
      <c r="AN287" s="225"/>
      <c r="AO287" s="225"/>
      <c r="AP287" s="225"/>
    </row>
    <row r="288" spans="2:42" ht="12.75" customHeight="1" x14ac:dyDescent="0.25">
      <c r="B288" s="1"/>
      <c r="C288" s="456"/>
      <c r="D288" s="456"/>
      <c r="E288" s="456"/>
      <c r="F288" s="457"/>
      <c r="G288" s="99"/>
      <c r="H288" s="457"/>
      <c r="I288" s="100"/>
      <c r="J288" s="458"/>
      <c r="K288" s="421"/>
      <c r="L288" s="457"/>
      <c r="M288" s="459"/>
      <c r="N288" s="458"/>
      <c r="O288" s="421"/>
      <c r="P288" s="457"/>
      <c r="Q288" s="100"/>
      <c r="R288" s="109"/>
      <c r="S288" s="421"/>
      <c r="T288" s="457"/>
      <c r="U288" s="109"/>
      <c r="V288" s="109"/>
      <c r="W288" s="109"/>
      <c r="Y288" s="225"/>
      <c r="Z288" s="225"/>
      <c r="AA288" s="225"/>
      <c r="AB288" s="225"/>
      <c r="AC288" s="225"/>
      <c r="AD288" s="225"/>
      <c r="AE288" s="225"/>
      <c r="AF288" s="225"/>
      <c r="AG288" s="225"/>
      <c r="AH288" s="225"/>
      <c r="AI288" s="225"/>
      <c r="AJ288" s="225"/>
      <c r="AK288" s="225"/>
      <c r="AL288" s="225"/>
      <c r="AM288" s="225"/>
      <c r="AN288" s="225"/>
      <c r="AO288" s="225"/>
      <c r="AP288" s="225"/>
    </row>
    <row r="289" spans="2:46" ht="12.75" customHeight="1" x14ac:dyDescent="0.25">
      <c r="B289" s="1"/>
      <c r="C289" s="456"/>
      <c r="D289" s="456"/>
      <c r="E289" s="456"/>
      <c r="F289" s="457"/>
      <c r="G289" s="99"/>
      <c r="H289" s="457"/>
      <c r="I289" s="100"/>
      <c r="J289" s="458"/>
      <c r="K289" s="421"/>
      <c r="L289" s="457"/>
      <c r="M289" s="459"/>
      <c r="N289" s="458"/>
      <c r="O289" s="421"/>
      <c r="P289" s="457"/>
      <c r="Q289" s="100"/>
      <c r="R289" s="109"/>
      <c r="S289" s="421"/>
      <c r="T289" s="457"/>
      <c r="U289" s="109"/>
      <c r="V289" s="109"/>
      <c r="W289" s="109"/>
      <c r="Y289" s="225"/>
      <c r="Z289" s="225"/>
      <c r="AA289" s="225"/>
      <c r="AB289" s="225"/>
      <c r="AC289" s="225"/>
      <c r="AD289" s="225"/>
      <c r="AE289" s="225"/>
      <c r="AF289" s="225"/>
      <c r="AG289" s="225"/>
      <c r="AH289" s="225"/>
      <c r="AI289" s="225"/>
      <c r="AJ289" s="225"/>
      <c r="AK289" s="225"/>
      <c r="AL289" s="225"/>
      <c r="AM289" s="225"/>
      <c r="AN289" s="225"/>
      <c r="AO289" s="225"/>
      <c r="AP289" s="225"/>
    </row>
    <row r="290" spans="2:46" ht="12.75" customHeight="1" x14ac:dyDescent="0.25">
      <c r="B290" s="1"/>
      <c r="C290" s="456"/>
      <c r="D290" s="456"/>
      <c r="E290" s="456"/>
      <c r="F290" s="457"/>
      <c r="G290" s="99"/>
      <c r="H290" s="457"/>
      <c r="I290" s="100"/>
      <c r="J290" s="458"/>
      <c r="K290" s="421"/>
      <c r="L290" s="457"/>
      <c r="M290" s="459"/>
      <c r="N290" s="458"/>
      <c r="O290" s="421"/>
      <c r="P290" s="457"/>
      <c r="Q290" s="100"/>
      <c r="R290" s="109"/>
      <c r="S290" s="421"/>
      <c r="T290" s="457"/>
      <c r="U290" s="109"/>
      <c r="V290" s="109"/>
      <c r="W290" s="109"/>
      <c r="Y290" s="225"/>
      <c r="Z290" s="225"/>
      <c r="AA290" s="225"/>
      <c r="AB290" s="225"/>
      <c r="AC290" s="225"/>
      <c r="AD290" s="225"/>
      <c r="AE290" s="225"/>
      <c r="AF290" s="225"/>
      <c r="AG290" s="225"/>
      <c r="AH290" s="225"/>
      <c r="AI290" s="225"/>
      <c r="AJ290" s="225"/>
      <c r="AK290" s="225"/>
      <c r="AL290" s="225"/>
      <c r="AM290" s="225"/>
      <c r="AN290" s="225"/>
      <c r="AO290" s="225"/>
      <c r="AP290" s="225"/>
    </row>
    <row r="291" spans="2:46" ht="12.75" customHeight="1" x14ac:dyDescent="0.25">
      <c r="B291" s="1"/>
      <c r="C291" s="456"/>
      <c r="D291" s="456"/>
      <c r="E291" s="456"/>
      <c r="F291" s="457"/>
      <c r="G291" s="99"/>
      <c r="H291" s="457"/>
      <c r="I291" s="100"/>
      <c r="J291" s="458"/>
      <c r="K291" s="421"/>
      <c r="L291" s="457"/>
      <c r="M291" s="459"/>
      <c r="N291" s="458"/>
      <c r="O291" s="421"/>
      <c r="P291" s="457"/>
      <c r="Q291" s="100"/>
      <c r="R291" s="109"/>
      <c r="S291" s="421"/>
      <c r="T291" s="457"/>
      <c r="U291" s="109"/>
      <c r="V291" s="109"/>
      <c r="W291" s="109"/>
      <c r="Y291" s="225"/>
      <c r="Z291" s="225"/>
      <c r="AA291" s="225"/>
      <c r="AB291" s="225"/>
      <c r="AC291" s="225"/>
      <c r="AD291" s="225"/>
      <c r="AE291" s="225"/>
      <c r="AF291" s="225"/>
      <c r="AG291" s="225"/>
      <c r="AH291" s="225"/>
      <c r="AI291" s="225"/>
      <c r="AJ291" s="225"/>
      <c r="AK291" s="225"/>
      <c r="AL291" s="225"/>
      <c r="AM291" s="225"/>
      <c r="AN291" s="225"/>
      <c r="AO291" s="225"/>
      <c r="AP291" s="225"/>
    </row>
    <row r="292" spans="2:46" ht="12.75" customHeight="1" x14ac:dyDescent="0.25">
      <c r="B292" s="1"/>
      <c r="C292" s="456"/>
      <c r="D292" s="456"/>
      <c r="E292" s="456"/>
      <c r="F292" s="457"/>
      <c r="G292" s="99"/>
      <c r="H292" s="457"/>
      <c r="I292" s="100"/>
      <c r="J292" s="458"/>
      <c r="K292" s="421"/>
      <c r="L292" s="457"/>
      <c r="M292" s="459"/>
      <c r="N292" s="458"/>
      <c r="O292" s="421"/>
      <c r="P292" s="457"/>
      <c r="Q292" s="100"/>
      <c r="R292" s="109"/>
      <c r="S292" s="421"/>
      <c r="T292" s="457"/>
      <c r="U292" s="109"/>
      <c r="V292" s="109"/>
      <c r="W292" s="109"/>
      <c r="Y292" s="225"/>
      <c r="Z292" s="225"/>
      <c r="AA292" s="225"/>
      <c r="AB292" s="225"/>
      <c r="AC292" s="225"/>
      <c r="AD292" s="225"/>
      <c r="AE292" s="225"/>
      <c r="AF292" s="225"/>
      <c r="AG292" s="225"/>
      <c r="AH292" s="225"/>
      <c r="AI292" s="225"/>
      <c r="AJ292" s="225"/>
      <c r="AK292" s="225"/>
      <c r="AL292" s="225"/>
      <c r="AM292" s="225"/>
      <c r="AN292" s="225"/>
      <c r="AO292" s="225"/>
      <c r="AP292" s="225"/>
    </row>
    <row r="293" spans="2:46" ht="12.75" customHeight="1" x14ac:dyDescent="0.25">
      <c r="B293" s="1"/>
      <c r="C293" s="456"/>
      <c r="D293" s="456"/>
      <c r="E293" s="456"/>
      <c r="F293" s="457"/>
      <c r="G293" s="99"/>
      <c r="H293" s="457"/>
      <c r="I293" s="100"/>
      <c r="J293" s="458"/>
      <c r="K293" s="421"/>
      <c r="L293" s="457"/>
      <c r="M293" s="459"/>
      <c r="N293" s="458"/>
      <c r="O293" s="421"/>
      <c r="P293" s="457"/>
      <c r="Q293" s="100"/>
      <c r="R293" s="109"/>
      <c r="S293" s="421"/>
      <c r="T293" s="457"/>
      <c r="U293" s="109"/>
      <c r="V293" s="109"/>
      <c r="W293" s="109"/>
      <c r="Y293" s="225"/>
      <c r="Z293" s="225"/>
      <c r="AA293" s="225"/>
      <c r="AB293" s="225"/>
      <c r="AC293" s="225"/>
      <c r="AD293" s="225"/>
      <c r="AE293" s="225"/>
      <c r="AF293" s="225"/>
      <c r="AG293" s="225"/>
      <c r="AH293" s="225"/>
      <c r="AI293" s="225"/>
      <c r="AJ293" s="225"/>
      <c r="AK293" s="225"/>
      <c r="AL293" s="225"/>
      <c r="AM293" s="225"/>
      <c r="AN293" s="225"/>
      <c r="AO293" s="225"/>
      <c r="AP293" s="225"/>
    </row>
    <row r="294" spans="2:46" ht="12.75" customHeight="1" x14ac:dyDescent="0.25">
      <c r="B294" s="1"/>
      <c r="C294" s="456"/>
      <c r="D294" s="456"/>
      <c r="E294" s="456"/>
      <c r="F294" s="457"/>
      <c r="G294" s="99"/>
      <c r="H294" s="457"/>
      <c r="I294" s="100"/>
      <c r="J294" s="458"/>
      <c r="K294" s="421"/>
      <c r="L294" s="457"/>
      <c r="M294" s="459"/>
      <c r="N294" s="458"/>
      <c r="O294" s="421"/>
      <c r="P294" s="457"/>
      <c r="Q294" s="100"/>
      <c r="R294" s="109"/>
      <c r="S294" s="421"/>
      <c r="T294" s="457"/>
      <c r="U294" s="109"/>
      <c r="V294" s="109"/>
      <c r="W294" s="109"/>
      <c r="Y294" s="225"/>
      <c r="Z294" s="225"/>
      <c r="AA294" s="225"/>
      <c r="AB294" s="225"/>
      <c r="AC294" s="225"/>
      <c r="AD294" s="225"/>
      <c r="AE294" s="225"/>
      <c r="AF294" s="225"/>
      <c r="AG294" s="225"/>
      <c r="AH294" s="225"/>
      <c r="AI294" s="225"/>
      <c r="AJ294" s="225"/>
      <c r="AK294" s="225"/>
      <c r="AL294" s="225"/>
      <c r="AM294" s="225"/>
      <c r="AN294" s="225"/>
      <c r="AO294" s="225"/>
      <c r="AP294" s="225"/>
    </row>
    <row r="295" spans="2:46" ht="12.75" customHeight="1" x14ac:dyDescent="0.25">
      <c r="B295" s="1"/>
      <c r="C295" s="456"/>
      <c r="D295" s="456"/>
      <c r="E295" s="456"/>
      <c r="F295" s="457"/>
      <c r="G295" s="99"/>
      <c r="H295" s="457"/>
      <c r="I295" s="100"/>
      <c r="J295" s="458"/>
      <c r="K295" s="421"/>
      <c r="L295" s="457"/>
      <c r="M295" s="459"/>
      <c r="N295" s="458"/>
      <c r="O295" s="421"/>
      <c r="P295" s="457"/>
      <c r="Q295" s="100"/>
      <c r="R295" s="109"/>
      <c r="S295" s="421"/>
      <c r="T295" s="457"/>
      <c r="U295" s="109"/>
      <c r="V295" s="109"/>
      <c r="W295" s="109"/>
      <c r="Y295" s="225"/>
      <c r="Z295" s="225"/>
      <c r="AA295" s="225"/>
      <c r="AB295" s="225"/>
      <c r="AC295" s="225"/>
      <c r="AD295" s="225"/>
      <c r="AE295" s="225"/>
      <c r="AF295" s="225"/>
      <c r="AG295" s="225"/>
      <c r="AH295" s="225"/>
      <c r="AI295" s="225"/>
      <c r="AJ295" s="225"/>
      <c r="AK295" s="225"/>
      <c r="AL295" s="225"/>
      <c r="AM295" s="225"/>
      <c r="AN295" s="225"/>
      <c r="AO295" s="225"/>
      <c r="AP295" s="225"/>
    </row>
    <row r="296" spans="2:46" ht="12.75" customHeight="1" x14ac:dyDescent="0.25">
      <c r="B296" s="1"/>
      <c r="C296" s="456"/>
      <c r="D296" s="456"/>
      <c r="E296" s="456"/>
      <c r="F296" s="457"/>
      <c r="G296" s="99"/>
      <c r="H296" s="457"/>
      <c r="I296" s="100"/>
      <c r="J296" s="458"/>
      <c r="K296" s="421"/>
      <c r="L296" s="457"/>
      <c r="M296" s="459"/>
      <c r="N296" s="458"/>
      <c r="O296" s="421"/>
      <c r="P296" s="457"/>
      <c r="Q296" s="100"/>
      <c r="R296" s="109"/>
      <c r="S296" s="421"/>
      <c r="T296" s="457"/>
      <c r="U296" s="109"/>
      <c r="V296" s="109"/>
      <c r="W296" s="109"/>
      <c r="Y296" s="225"/>
      <c r="Z296" s="225"/>
      <c r="AA296" s="225"/>
      <c r="AB296" s="225"/>
      <c r="AC296" s="225"/>
      <c r="AD296" s="225"/>
      <c r="AE296" s="225"/>
      <c r="AF296" s="225"/>
      <c r="AG296" s="225"/>
      <c r="AH296" s="225"/>
      <c r="AI296" s="225"/>
      <c r="AJ296" s="225"/>
      <c r="AK296" s="225"/>
      <c r="AL296" s="225"/>
      <c r="AM296" s="225"/>
      <c r="AN296" s="225"/>
      <c r="AO296" s="225"/>
      <c r="AP296" s="225"/>
    </row>
    <row r="297" spans="2:46" ht="12.75" customHeight="1" x14ac:dyDescent="0.25">
      <c r="B297" s="1"/>
      <c r="C297" s="456"/>
      <c r="D297" s="456"/>
      <c r="E297" s="456"/>
      <c r="F297" s="457"/>
      <c r="G297" s="99"/>
      <c r="H297" s="457"/>
      <c r="I297" s="100"/>
      <c r="J297" s="458"/>
      <c r="K297" s="421"/>
      <c r="L297" s="457"/>
      <c r="M297" s="459"/>
      <c r="N297" s="458"/>
      <c r="O297" s="421"/>
      <c r="P297" s="457"/>
      <c r="Q297" s="100"/>
      <c r="R297" s="109"/>
      <c r="S297" s="421"/>
      <c r="T297" s="457"/>
      <c r="U297" s="109"/>
      <c r="V297" s="109"/>
      <c r="W297" s="109"/>
      <c r="Y297" s="225"/>
      <c r="Z297" s="225"/>
      <c r="AA297" s="225"/>
      <c r="AB297" s="225"/>
      <c r="AC297" s="225"/>
      <c r="AD297" s="225"/>
      <c r="AE297" s="225"/>
      <c r="AF297" s="225"/>
      <c r="AG297" s="225"/>
      <c r="AH297" s="225"/>
      <c r="AI297" s="225"/>
      <c r="AJ297" s="225"/>
      <c r="AK297" s="225"/>
      <c r="AL297" s="225"/>
      <c r="AM297" s="225"/>
      <c r="AN297" s="225"/>
      <c r="AO297" s="225"/>
      <c r="AP297" s="225"/>
    </row>
    <row r="298" spans="2:46" ht="12.75" customHeight="1" x14ac:dyDescent="0.25">
      <c r="B298" s="1"/>
      <c r="C298" s="456"/>
      <c r="D298" s="456"/>
      <c r="E298" s="456"/>
      <c r="F298" s="457"/>
      <c r="G298" s="99"/>
      <c r="H298" s="457"/>
      <c r="I298" s="100"/>
      <c r="J298" s="458"/>
      <c r="K298" s="421"/>
      <c r="L298" s="457"/>
      <c r="M298" s="459"/>
      <c r="N298" s="458"/>
      <c r="O298" s="421"/>
      <c r="P298" s="457"/>
      <c r="Q298" s="100"/>
      <c r="R298" s="109"/>
      <c r="S298" s="421"/>
      <c r="T298" s="457"/>
      <c r="U298" s="109"/>
      <c r="V298" s="109"/>
      <c r="W298" s="109"/>
      <c r="Y298" s="225"/>
      <c r="Z298" s="225"/>
      <c r="AA298" s="225"/>
      <c r="AB298" s="225"/>
      <c r="AC298" s="225"/>
      <c r="AD298" s="225"/>
      <c r="AE298" s="225"/>
      <c r="AF298" s="225"/>
      <c r="AG298" s="225"/>
      <c r="AH298" s="225"/>
      <c r="AI298" s="225"/>
      <c r="AJ298" s="225"/>
      <c r="AK298" s="225"/>
      <c r="AL298" s="225"/>
      <c r="AM298" s="225"/>
      <c r="AN298" s="225"/>
      <c r="AO298" s="225"/>
      <c r="AP298" s="225"/>
    </row>
    <row r="299" spans="2:46" ht="12.75" customHeight="1" x14ac:dyDescent="0.25">
      <c r="B299" s="1"/>
      <c r="C299" s="456"/>
      <c r="D299" s="456"/>
      <c r="E299" s="456"/>
      <c r="F299" s="457"/>
      <c r="G299" s="99"/>
      <c r="H299" s="457"/>
      <c r="I299" s="100"/>
      <c r="J299" s="458"/>
      <c r="K299" s="421"/>
      <c r="L299" s="457"/>
      <c r="M299" s="459"/>
      <c r="N299" s="458"/>
      <c r="O299" s="421"/>
      <c r="P299" s="457"/>
      <c r="Q299" s="100"/>
      <c r="R299" s="109"/>
      <c r="S299" s="421"/>
      <c r="T299" s="457"/>
      <c r="U299" s="109"/>
      <c r="V299" s="462" t="s">
        <v>206</v>
      </c>
      <c r="W299" s="463"/>
      <c r="X299" s="464"/>
      <c r="Y299" s="465"/>
      <c r="Z299" s="466"/>
      <c r="AA299" s="225"/>
      <c r="AB299" s="225"/>
      <c r="AC299" s="225"/>
      <c r="AD299" s="225"/>
      <c r="AE299" s="225"/>
      <c r="AF299" s="225"/>
      <c r="AG299" s="225"/>
      <c r="AH299" s="225"/>
      <c r="AI299" s="225"/>
      <c r="AJ299" s="225"/>
      <c r="AK299" s="225"/>
      <c r="AL299" s="225"/>
      <c r="AM299" s="225"/>
      <c r="AN299" s="225"/>
      <c r="AO299" s="225"/>
      <c r="AP299" s="225"/>
    </row>
    <row r="300" spans="2:46" ht="12.75" customHeight="1" x14ac:dyDescent="0.25">
      <c r="B300" s="1"/>
      <c r="C300" s="456"/>
      <c r="D300" s="456"/>
      <c r="E300" s="456"/>
      <c r="F300" s="457"/>
      <c r="G300" s="99"/>
      <c r="H300" s="457"/>
      <c r="I300" s="100"/>
      <c r="J300" s="458"/>
      <c r="K300" s="421"/>
      <c r="L300" s="457"/>
      <c r="M300" s="459"/>
      <c r="N300" s="458"/>
      <c r="O300" s="421"/>
      <c r="P300" s="457"/>
      <c r="Q300" s="100"/>
      <c r="R300" s="109"/>
      <c r="S300" s="421"/>
      <c r="T300" s="457"/>
      <c r="U300" s="109"/>
      <c r="V300" s="467" t="str">
        <f>$F$6</f>
        <v>INV INICIAL</v>
      </c>
      <c r="W300" s="468" t="str">
        <f>$I$6</f>
        <v>(+) COMPRAS</v>
      </c>
      <c r="X300" s="469" t="str">
        <f>$M$6</f>
        <v>(-) INV. FINAL</v>
      </c>
      <c r="Y300" s="470" t="str">
        <f>$Q$6</f>
        <v>(=) COSTE VENTAS</v>
      </c>
      <c r="Z300" s="471"/>
      <c r="AA300" s="225"/>
      <c r="AB300" s="225"/>
      <c r="AC300" s="225"/>
      <c r="AD300" s="225"/>
      <c r="AE300" s="225"/>
      <c r="AF300" s="225"/>
      <c r="AG300" s="225"/>
      <c r="AH300" s="225"/>
      <c r="AI300" s="225"/>
      <c r="AJ300" s="225"/>
      <c r="AK300" s="225"/>
      <c r="AL300" s="225"/>
      <c r="AM300" s="225"/>
      <c r="AN300" s="225"/>
      <c r="AO300" s="225"/>
      <c r="AP300" s="225"/>
      <c r="AQ300" s="225"/>
      <c r="AR300" s="225"/>
      <c r="AS300" s="225"/>
      <c r="AT300" s="225"/>
    </row>
    <row r="301" spans="2:46" ht="12.75" customHeight="1" x14ac:dyDescent="0.25">
      <c r="B301" s="1"/>
      <c r="C301" s="456"/>
      <c r="D301" s="456"/>
      <c r="E301" s="456"/>
      <c r="F301" s="457"/>
      <c r="G301" s="99"/>
      <c r="H301" s="457"/>
      <c r="I301" s="100"/>
      <c r="J301" s="458"/>
      <c r="K301" s="421"/>
      <c r="L301" s="457"/>
      <c r="M301" s="459"/>
      <c r="N301" s="458"/>
      <c r="O301" s="421"/>
      <c r="P301" s="457"/>
      <c r="Q301" s="100"/>
      <c r="R301" s="109"/>
      <c r="S301" s="421"/>
      <c r="T301" s="457"/>
      <c r="U301" s="109"/>
      <c r="V301" s="472">
        <f>$F$7</f>
        <v>0</v>
      </c>
      <c r="W301" s="473">
        <f>$I$7</f>
        <v>0</v>
      </c>
      <c r="X301" s="474">
        <f>$M$7</f>
        <v>0</v>
      </c>
      <c r="Y301" s="474">
        <f>$Q$7</f>
        <v>0</v>
      </c>
      <c r="Z301" s="475" t="str">
        <f>$D$6</f>
        <v>PRO</v>
      </c>
      <c r="AA301" s="225"/>
      <c r="AB301" s="225"/>
      <c r="AC301" s="225"/>
      <c r="AD301" s="225"/>
      <c r="AE301" s="225"/>
      <c r="AF301" s="225"/>
      <c r="AG301" s="225"/>
      <c r="AH301" s="225"/>
      <c r="AI301" s="225"/>
      <c r="AJ301" s="225"/>
      <c r="AK301" s="225"/>
      <c r="AL301" s="225"/>
      <c r="AM301" s="225"/>
      <c r="AN301" s="225"/>
      <c r="AO301" s="225"/>
      <c r="AP301" s="225"/>
      <c r="AQ301" s="225"/>
      <c r="AR301" s="225"/>
      <c r="AS301" s="225"/>
      <c r="AT301" s="225"/>
    </row>
    <row r="302" spans="2:46" ht="12.75" customHeight="1" x14ac:dyDescent="0.25">
      <c r="B302" s="1"/>
      <c r="C302" s="456"/>
      <c r="D302" s="456"/>
      <c r="E302" s="456"/>
      <c r="F302" s="457"/>
      <c r="G302" s="99"/>
      <c r="H302" s="457"/>
      <c r="I302" s="100"/>
      <c r="J302" s="458"/>
      <c r="K302" s="421"/>
      <c r="L302" s="457"/>
      <c r="M302" s="459"/>
      <c r="N302" s="458"/>
      <c r="O302" s="421"/>
      <c r="P302" s="457"/>
      <c r="Q302" s="100"/>
      <c r="R302" s="109"/>
      <c r="S302" s="421"/>
      <c r="T302" s="457"/>
      <c r="U302" s="109"/>
      <c r="V302" s="472">
        <f>$F$10</f>
        <v>0</v>
      </c>
      <c r="W302" s="473">
        <f>$I$10</f>
        <v>0</v>
      </c>
      <c r="X302" s="474">
        <f>$M$10</f>
        <v>0</v>
      </c>
      <c r="Y302" s="474">
        <f>$Q$10</f>
        <v>0</v>
      </c>
      <c r="Z302" s="475" t="str">
        <f>$D$9</f>
        <v>PEPS</v>
      </c>
      <c r="AA302" s="225"/>
      <c r="AB302" s="225"/>
      <c r="AC302" s="225"/>
      <c r="AD302" s="225"/>
      <c r="AE302" s="225"/>
      <c r="AF302" s="225"/>
      <c r="AG302" s="225"/>
      <c r="AH302" s="225"/>
      <c r="AI302" s="225"/>
      <c r="AJ302" s="225"/>
      <c r="AK302" s="225"/>
      <c r="AL302" s="225"/>
      <c r="AM302" s="225"/>
      <c r="AN302" s="225"/>
      <c r="AO302" s="225"/>
      <c r="AP302" s="225"/>
      <c r="AQ302" s="225"/>
      <c r="AR302" s="225"/>
      <c r="AS302" s="225"/>
      <c r="AT302" s="225"/>
    </row>
    <row r="303" spans="2:46" ht="12.75" customHeight="1" x14ac:dyDescent="0.25">
      <c r="B303" s="1"/>
      <c r="C303" s="456"/>
      <c r="D303" s="456"/>
      <c r="E303" s="456"/>
      <c r="F303" s="457"/>
      <c r="G303" s="99"/>
      <c r="H303" s="457"/>
      <c r="I303" s="100"/>
      <c r="J303" s="458"/>
      <c r="K303" s="421"/>
      <c r="L303" s="457"/>
      <c r="M303" s="459"/>
      <c r="N303" s="458"/>
      <c r="O303" s="421"/>
      <c r="P303" s="457"/>
      <c r="Q303" s="100"/>
      <c r="R303" s="109"/>
      <c r="S303" s="421"/>
      <c r="T303" s="457"/>
      <c r="U303" s="109"/>
      <c r="V303" s="476">
        <f>$F$13</f>
        <v>0</v>
      </c>
      <c r="W303" s="477">
        <f>$I$13</f>
        <v>0</v>
      </c>
      <c r="X303" s="478">
        <f>$M$13</f>
        <v>0</v>
      </c>
      <c r="Y303" s="478">
        <f>$Q$13</f>
        <v>0</v>
      </c>
      <c r="Z303" s="479" t="str">
        <f>$D$12</f>
        <v>UEPS</v>
      </c>
      <c r="AA303" s="225"/>
      <c r="AB303" s="225"/>
      <c r="AC303" s="225"/>
      <c r="AD303" s="225"/>
      <c r="AE303" s="225"/>
      <c r="AF303" s="225"/>
      <c r="AG303" s="225"/>
      <c r="AH303" s="225"/>
      <c r="AI303" s="225"/>
      <c r="AJ303" s="225"/>
      <c r="AK303" s="225"/>
      <c r="AL303" s="225"/>
      <c r="AM303" s="225"/>
      <c r="AN303" s="225"/>
      <c r="AO303" s="225"/>
      <c r="AP303" s="225"/>
      <c r="AQ303" s="225"/>
      <c r="AR303" s="225"/>
      <c r="AS303" s="225"/>
      <c r="AT303" s="225"/>
    </row>
    <row r="304" spans="2:46" ht="12.75" customHeight="1" x14ac:dyDescent="0.25">
      <c r="B304" s="1"/>
      <c r="C304" s="456"/>
      <c r="D304" s="456"/>
      <c r="E304" s="456"/>
      <c r="F304" s="457"/>
      <c r="G304" s="99"/>
      <c r="H304" s="457"/>
      <c r="I304" s="100"/>
      <c r="J304" s="458"/>
      <c r="K304" s="421"/>
      <c r="L304" s="457"/>
      <c r="M304" s="459"/>
      <c r="N304" s="458"/>
      <c r="O304" s="421"/>
      <c r="P304" s="457"/>
      <c r="Q304" s="100"/>
      <c r="R304" s="109"/>
      <c r="S304" s="421"/>
      <c r="T304" s="457"/>
      <c r="U304" s="109"/>
      <c r="V304" s="109"/>
      <c r="W304" s="109"/>
      <c r="Y304" s="225"/>
      <c r="Z304" s="225"/>
      <c r="AA304" s="225"/>
      <c r="AB304" s="225"/>
      <c r="AC304" s="225"/>
      <c r="AD304" s="225"/>
      <c r="AE304" s="225"/>
      <c r="AF304" s="225"/>
      <c r="AG304" s="225"/>
      <c r="AH304" s="225"/>
      <c r="AI304" s="225"/>
      <c r="AJ304" s="225"/>
      <c r="AK304" s="225"/>
      <c r="AL304" s="225"/>
      <c r="AM304" s="225"/>
      <c r="AN304" s="225"/>
      <c r="AO304" s="225"/>
      <c r="AP304" s="225"/>
      <c r="AQ304" s="225"/>
      <c r="AR304" s="225"/>
      <c r="AS304" s="225"/>
      <c r="AT304" s="225"/>
    </row>
    <row r="305" spans="2:46" ht="12.75" customHeight="1" x14ac:dyDescent="0.25">
      <c r="B305" s="1"/>
      <c r="C305" s="456"/>
      <c r="D305" s="456"/>
      <c r="E305" s="456"/>
      <c r="F305" s="457"/>
      <c r="G305" s="99"/>
      <c r="H305" s="457"/>
      <c r="I305" s="100"/>
      <c r="J305" s="458"/>
      <c r="K305" s="421"/>
      <c r="L305" s="457"/>
      <c r="M305" s="459"/>
      <c r="N305" s="458"/>
      <c r="O305" s="421"/>
      <c r="P305" s="457"/>
      <c r="Q305" s="100"/>
      <c r="R305" s="109"/>
      <c r="S305" s="421"/>
      <c r="T305" s="457"/>
      <c r="U305" s="109"/>
      <c r="V305" s="109"/>
      <c r="W305" s="109"/>
      <c r="Y305" s="225"/>
      <c r="Z305" s="225"/>
      <c r="AA305" s="225"/>
      <c r="AB305" s="225"/>
      <c r="AC305" s="225"/>
      <c r="AD305" s="225"/>
      <c r="AE305" s="225"/>
      <c r="AF305" s="225"/>
      <c r="AG305" s="225"/>
      <c r="AH305" s="225"/>
      <c r="AI305" s="225"/>
      <c r="AJ305" s="225"/>
      <c r="AK305" s="225"/>
      <c r="AL305" s="225"/>
      <c r="AM305" s="225"/>
      <c r="AN305" s="225"/>
      <c r="AO305" s="225"/>
      <c r="AP305" s="225"/>
      <c r="AQ305" s="225"/>
      <c r="AR305" s="225"/>
      <c r="AS305" s="225"/>
      <c r="AT305" s="225"/>
    </row>
    <row r="306" spans="2:46" ht="12.75" customHeight="1" x14ac:dyDescent="0.25">
      <c r="B306" s="1"/>
      <c r="C306" s="456"/>
      <c r="D306" s="456"/>
      <c r="E306" s="456"/>
      <c r="F306" s="457"/>
      <c r="G306" s="99"/>
      <c r="H306" s="457"/>
      <c r="I306" s="100"/>
      <c r="J306" s="458"/>
      <c r="K306" s="421"/>
      <c r="L306" s="457"/>
      <c r="M306" s="459"/>
      <c r="N306" s="458"/>
      <c r="O306" s="421"/>
      <c r="P306" s="457"/>
      <c r="Q306" s="100"/>
      <c r="R306" s="109"/>
      <c r="S306" s="421"/>
      <c r="T306" s="457"/>
      <c r="U306" s="109"/>
      <c r="V306" s="109"/>
      <c r="W306" s="109"/>
      <c r="Y306" s="225"/>
      <c r="Z306" s="225"/>
      <c r="AA306" s="225"/>
      <c r="AB306" s="225"/>
      <c r="AC306" s="225"/>
      <c r="AD306" s="225"/>
      <c r="AE306" s="225"/>
      <c r="AF306" s="225"/>
      <c r="AG306" s="225"/>
      <c r="AH306" s="225"/>
      <c r="AI306" s="225"/>
      <c r="AJ306" s="225"/>
      <c r="AK306" s="225"/>
      <c r="AL306" s="225"/>
      <c r="AM306" s="225"/>
      <c r="AN306" s="225"/>
      <c r="AO306" s="225"/>
      <c r="AP306" s="225"/>
      <c r="AQ306" s="225"/>
      <c r="AR306" s="225"/>
      <c r="AS306" s="225"/>
      <c r="AT306" s="225"/>
    </row>
    <row r="307" spans="2:46" ht="12.75" customHeight="1" x14ac:dyDescent="0.25">
      <c r="B307" s="1"/>
      <c r="C307" s="456"/>
      <c r="D307" s="456"/>
      <c r="E307" s="456"/>
      <c r="F307" s="457"/>
      <c r="G307" s="99"/>
      <c r="H307" s="457"/>
      <c r="I307" s="100"/>
      <c r="J307" s="458"/>
      <c r="K307" s="421"/>
      <c r="L307" s="457"/>
      <c r="M307" s="459"/>
      <c r="N307" s="458"/>
      <c r="O307" s="421"/>
      <c r="P307" s="457"/>
      <c r="Q307" s="100"/>
      <c r="R307" s="109"/>
      <c r="S307" s="421"/>
      <c r="T307" s="457"/>
      <c r="U307" s="109"/>
      <c r="V307" s="109"/>
      <c r="W307" s="109"/>
      <c r="Y307" s="225"/>
      <c r="Z307" s="225"/>
      <c r="AA307" s="225"/>
      <c r="AB307" s="225"/>
      <c r="AC307" s="225"/>
      <c r="AD307" s="225"/>
      <c r="AE307" s="225"/>
      <c r="AF307" s="225"/>
      <c r="AG307" s="225"/>
      <c r="AH307" s="225"/>
      <c r="AI307" s="225"/>
      <c r="AJ307" s="225"/>
      <c r="AK307" s="225"/>
      <c r="AL307" s="225"/>
      <c r="AM307" s="225"/>
      <c r="AN307" s="225"/>
      <c r="AO307" s="225"/>
      <c r="AP307" s="225"/>
      <c r="AQ307" s="225"/>
      <c r="AR307" s="225"/>
      <c r="AS307" s="225"/>
      <c r="AT307" s="225"/>
    </row>
    <row r="308" spans="2:46" ht="12.75" customHeight="1" x14ac:dyDescent="0.25">
      <c r="B308" s="1"/>
      <c r="C308" s="456"/>
      <c r="D308" s="456"/>
      <c r="E308" s="456"/>
      <c r="F308" s="457"/>
      <c r="G308" s="99"/>
      <c r="H308" s="457"/>
      <c r="I308" s="100"/>
      <c r="J308" s="458"/>
      <c r="K308" s="421"/>
      <c r="L308" s="457"/>
      <c r="M308" s="459"/>
      <c r="N308" s="458"/>
      <c r="O308" s="421"/>
      <c r="P308" s="457"/>
      <c r="Q308" s="100"/>
      <c r="R308" s="109"/>
      <c r="S308" s="421"/>
      <c r="T308" s="457"/>
      <c r="U308" s="109"/>
      <c r="V308" s="109"/>
      <c r="W308" s="109"/>
      <c r="Y308" s="225"/>
      <c r="Z308" s="225"/>
      <c r="AA308" s="225"/>
      <c r="AB308" s="225"/>
      <c r="AC308" s="225"/>
      <c r="AD308" s="225"/>
      <c r="AE308" s="225"/>
      <c r="AF308" s="225"/>
      <c r="AG308" s="225"/>
      <c r="AH308" s="225"/>
      <c r="AI308" s="225"/>
      <c r="AJ308" s="225"/>
      <c r="AK308" s="225"/>
      <c r="AL308" s="225"/>
      <c r="AM308" s="225"/>
      <c r="AN308" s="225"/>
      <c r="AO308" s="225"/>
      <c r="AP308" s="225"/>
      <c r="AQ308" s="225"/>
      <c r="AR308" s="225"/>
      <c r="AS308" s="225"/>
      <c r="AT308" s="225"/>
    </row>
    <row r="309" spans="2:46" ht="12.75" customHeight="1" x14ac:dyDescent="0.25">
      <c r="B309" s="1"/>
      <c r="C309" s="456"/>
      <c r="D309" s="456"/>
      <c r="E309" s="456"/>
      <c r="F309" s="457"/>
      <c r="G309" s="99"/>
      <c r="H309" s="457"/>
      <c r="I309" s="100"/>
      <c r="J309" s="458"/>
      <c r="K309" s="421"/>
      <c r="L309" s="457"/>
      <c r="M309" s="459"/>
      <c r="N309" s="458"/>
      <c r="O309" s="421"/>
      <c r="P309" s="457"/>
      <c r="Q309" s="100"/>
      <c r="R309" s="109"/>
      <c r="S309" s="421"/>
      <c r="T309" s="457"/>
      <c r="U309" s="109"/>
      <c r="V309" s="109"/>
      <c r="W309" s="109"/>
      <c r="Y309" s="225"/>
      <c r="Z309" s="225"/>
      <c r="AA309" s="225"/>
      <c r="AB309" s="225"/>
      <c r="AC309" s="225"/>
      <c r="AD309" s="225"/>
      <c r="AE309" s="225"/>
      <c r="AF309" s="225"/>
      <c r="AG309" s="225"/>
      <c r="AH309" s="225"/>
      <c r="AI309" s="225"/>
      <c r="AJ309" s="225"/>
      <c r="AK309" s="225"/>
      <c r="AL309" s="225"/>
      <c r="AM309" s="225"/>
      <c r="AN309" s="225"/>
      <c r="AO309" s="225"/>
      <c r="AP309" s="225"/>
      <c r="AQ309" s="225"/>
      <c r="AR309" s="225"/>
      <c r="AS309" s="225"/>
      <c r="AT309" s="225"/>
    </row>
    <row r="310" spans="2:46" ht="12.75" customHeight="1" x14ac:dyDescent="0.25">
      <c r="B310" s="1"/>
      <c r="C310" s="456"/>
      <c r="D310" s="456"/>
      <c r="E310" s="456"/>
      <c r="F310" s="457"/>
      <c r="G310" s="99"/>
      <c r="H310" s="457"/>
      <c r="I310" s="100"/>
      <c r="J310" s="458"/>
      <c r="K310" s="421"/>
      <c r="L310" s="457"/>
      <c r="M310" s="459"/>
      <c r="N310" s="458"/>
      <c r="O310" s="421"/>
      <c r="P310" s="457"/>
      <c r="Q310" s="100"/>
      <c r="R310" s="109"/>
      <c r="S310" s="421"/>
      <c r="T310" s="457"/>
      <c r="U310" s="109"/>
      <c r="V310" s="109"/>
      <c r="W310" s="109"/>
      <c r="Y310" s="225"/>
      <c r="Z310" s="225"/>
      <c r="AA310" s="225"/>
      <c r="AB310" s="225"/>
      <c r="AC310" s="225"/>
      <c r="AD310" s="225"/>
      <c r="AE310" s="225"/>
      <c r="AF310" s="225"/>
      <c r="AG310" s="225"/>
      <c r="AH310" s="225"/>
      <c r="AI310" s="225"/>
      <c r="AJ310" s="225"/>
      <c r="AK310" s="225"/>
      <c r="AL310" s="225"/>
      <c r="AM310" s="225"/>
      <c r="AN310" s="225"/>
      <c r="AO310" s="225"/>
      <c r="AP310" s="225"/>
      <c r="AQ310" s="225"/>
      <c r="AR310" s="225"/>
      <c r="AS310" s="225"/>
      <c r="AT310" s="225"/>
    </row>
    <row r="311" spans="2:46" ht="12.75" customHeight="1" x14ac:dyDescent="0.25">
      <c r="B311" s="1"/>
      <c r="C311" s="456"/>
      <c r="D311" s="456"/>
      <c r="E311" s="456"/>
      <c r="F311" s="457"/>
      <c r="G311" s="99"/>
      <c r="H311" s="457"/>
      <c r="I311" s="100"/>
      <c r="J311" s="458"/>
      <c r="K311" s="421"/>
      <c r="L311" s="457"/>
      <c r="M311" s="459"/>
      <c r="N311" s="458"/>
      <c r="O311" s="421"/>
      <c r="P311" s="457"/>
      <c r="Q311" s="100"/>
      <c r="R311" s="109"/>
      <c r="S311" s="421"/>
      <c r="T311" s="457"/>
      <c r="U311" s="109"/>
      <c r="V311" s="109"/>
      <c r="W311" s="109"/>
      <c r="Y311" s="225"/>
      <c r="Z311" s="225"/>
      <c r="AA311" s="225"/>
      <c r="AB311" s="225"/>
      <c r="AC311" s="225"/>
      <c r="AD311" s="225"/>
      <c r="AE311" s="225"/>
      <c r="AF311" s="225"/>
      <c r="AG311" s="225"/>
      <c r="AH311" s="225"/>
      <c r="AI311" s="225"/>
      <c r="AJ311" s="225"/>
      <c r="AK311" s="225"/>
      <c r="AL311" s="225"/>
      <c r="AM311" s="225"/>
      <c r="AN311" s="225"/>
      <c r="AO311" s="225"/>
      <c r="AP311" s="225"/>
      <c r="AQ311" s="225"/>
      <c r="AR311" s="225"/>
      <c r="AS311" s="225"/>
      <c r="AT311" s="225"/>
    </row>
    <row r="312" spans="2:46" ht="12.75" customHeight="1" x14ac:dyDescent="0.25">
      <c r="B312" s="1"/>
      <c r="C312" s="456"/>
      <c r="D312" s="456"/>
      <c r="E312" s="456"/>
      <c r="F312" s="457"/>
      <c r="G312" s="99"/>
      <c r="H312" s="457"/>
      <c r="I312" s="100"/>
      <c r="J312" s="458"/>
      <c r="K312" s="421"/>
      <c r="L312" s="457"/>
      <c r="M312" s="459"/>
      <c r="N312" s="458"/>
      <c r="O312" s="421"/>
      <c r="P312" s="457"/>
      <c r="Q312" s="100"/>
      <c r="R312" s="109"/>
      <c r="S312" s="421"/>
      <c r="T312" s="457"/>
      <c r="U312" s="109"/>
      <c r="V312" s="109"/>
      <c r="W312" s="109"/>
      <c r="Y312" s="225"/>
      <c r="Z312" s="225"/>
      <c r="AA312" s="225"/>
      <c r="AB312" s="225"/>
      <c r="AC312" s="225"/>
      <c r="AD312" s="225"/>
      <c r="AE312" s="225"/>
      <c r="AF312" s="225"/>
      <c r="AG312" s="225"/>
      <c r="AH312" s="225"/>
      <c r="AI312" s="225"/>
      <c r="AJ312" s="225"/>
      <c r="AK312" s="225"/>
      <c r="AL312" s="225"/>
      <c r="AM312" s="225"/>
      <c r="AN312" s="225"/>
      <c r="AO312" s="225"/>
      <c r="AP312" s="225"/>
      <c r="AQ312" s="225"/>
      <c r="AR312" s="225"/>
      <c r="AS312" s="225"/>
      <c r="AT312" s="225"/>
    </row>
    <row r="313" spans="2:46" ht="12.75" customHeight="1" x14ac:dyDescent="0.25">
      <c r="B313" s="1"/>
      <c r="C313" s="456"/>
      <c r="D313" s="456"/>
      <c r="E313" s="456"/>
      <c r="F313" s="457"/>
      <c r="G313" s="99"/>
      <c r="H313" s="457"/>
      <c r="I313" s="100"/>
      <c r="J313" s="458"/>
      <c r="K313" s="421"/>
      <c r="L313" s="457"/>
      <c r="M313" s="459"/>
      <c r="N313" s="458"/>
      <c r="O313" s="421"/>
      <c r="P313" s="457"/>
      <c r="Q313" s="100"/>
      <c r="R313" s="109"/>
      <c r="S313" s="421"/>
      <c r="T313" s="457"/>
      <c r="U313" s="109"/>
      <c r="V313" s="109"/>
      <c r="W313" s="109"/>
      <c r="Y313" s="225"/>
      <c r="Z313" s="225"/>
      <c r="AA313" s="225"/>
      <c r="AB313" s="225"/>
      <c r="AC313" s="225"/>
      <c r="AD313" s="225"/>
      <c r="AE313" s="225"/>
      <c r="AF313" s="225"/>
      <c r="AG313" s="225"/>
      <c r="AH313" s="225"/>
      <c r="AI313" s="225"/>
      <c r="AJ313" s="225"/>
      <c r="AK313" s="225"/>
      <c r="AL313" s="225"/>
      <c r="AM313" s="225"/>
      <c r="AN313" s="225"/>
      <c r="AO313" s="225"/>
      <c r="AP313" s="225"/>
      <c r="AQ313" s="225"/>
      <c r="AR313" s="225"/>
      <c r="AS313" s="225"/>
      <c r="AT313" s="225"/>
    </row>
    <row r="314" spans="2:46" ht="12.75" customHeight="1" x14ac:dyDescent="0.25">
      <c r="B314" s="1"/>
      <c r="C314" s="456"/>
      <c r="D314" s="456"/>
      <c r="E314" s="456"/>
      <c r="F314" s="457"/>
      <c r="G314" s="99"/>
      <c r="H314" s="457"/>
      <c r="I314" s="100"/>
      <c r="J314" s="458"/>
      <c r="K314" s="421"/>
      <c r="L314" s="457"/>
      <c r="M314" s="459"/>
      <c r="N314" s="458"/>
      <c r="O314" s="421"/>
      <c r="P314" s="457"/>
      <c r="Q314" s="100"/>
      <c r="R314" s="109"/>
      <c r="S314" s="421"/>
      <c r="T314" s="457"/>
      <c r="U314" s="109"/>
      <c r="V314" s="109"/>
      <c r="W314" s="109"/>
      <c r="Y314" s="225"/>
      <c r="Z314" s="225"/>
      <c r="AA314" s="225"/>
      <c r="AB314" s="225"/>
      <c r="AC314" s="225"/>
      <c r="AD314" s="225"/>
      <c r="AE314" s="225"/>
      <c r="AF314" s="225"/>
      <c r="AG314" s="225"/>
      <c r="AH314" s="225"/>
      <c r="AI314" s="225"/>
      <c r="AJ314" s="225"/>
      <c r="AK314" s="225"/>
      <c r="AL314" s="225"/>
      <c r="AM314" s="225"/>
      <c r="AN314" s="225"/>
      <c r="AO314" s="225"/>
      <c r="AP314" s="225"/>
      <c r="AQ314" s="225"/>
      <c r="AR314" s="225"/>
      <c r="AS314" s="225"/>
      <c r="AT314" s="225"/>
    </row>
    <row r="315" spans="2:46" ht="12.75" customHeight="1" x14ac:dyDescent="0.25">
      <c r="B315" s="1"/>
      <c r="C315" s="456"/>
      <c r="D315" s="456"/>
      <c r="E315" s="456"/>
      <c r="F315" s="457"/>
      <c r="G315" s="99"/>
      <c r="H315" s="457"/>
      <c r="I315" s="100"/>
      <c r="J315" s="458"/>
      <c r="K315" s="421"/>
      <c r="L315" s="457"/>
      <c r="M315" s="459"/>
      <c r="N315" s="458"/>
      <c r="O315" s="421"/>
      <c r="P315" s="457"/>
      <c r="Q315" s="100"/>
      <c r="R315" s="109"/>
      <c r="S315" s="421"/>
      <c r="T315" s="457"/>
      <c r="U315" s="109"/>
      <c r="V315" s="109"/>
      <c r="W315" s="109"/>
      <c r="Y315" s="225"/>
      <c r="Z315" s="225"/>
      <c r="AA315" s="225"/>
      <c r="AB315" s="225"/>
      <c r="AC315" s="225"/>
      <c r="AD315" s="225"/>
      <c r="AE315" s="225"/>
      <c r="AF315" s="225"/>
      <c r="AG315" s="225"/>
      <c r="AH315" s="225"/>
      <c r="AI315" s="225"/>
      <c r="AJ315" s="225"/>
      <c r="AK315" s="225"/>
      <c r="AL315" s="225"/>
      <c r="AM315" s="225"/>
      <c r="AN315" s="225"/>
      <c r="AO315" s="225"/>
      <c r="AP315" s="225"/>
      <c r="AQ315" s="225"/>
      <c r="AR315" s="225"/>
      <c r="AS315" s="225"/>
      <c r="AT315" s="225"/>
    </row>
    <row r="316" spans="2:46" ht="12.75" customHeight="1" x14ac:dyDescent="0.25">
      <c r="B316" s="1"/>
      <c r="C316" s="456"/>
      <c r="D316" s="456"/>
      <c r="E316" s="456"/>
      <c r="F316" s="457"/>
      <c r="G316" s="99"/>
      <c r="H316" s="457"/>
      <c r="I316" s="100"/>
      <c r="J316" s="458"/>
      <c r="K316" s="421"/>
      <c r="L316" s="457"/>
      <c r="M316" s="459"/>
      <c r="N316" s="458"/>
      <c r="O316" s="421"/>
      <c r="P316" s="457"/>
      <c r="Q316" s="100"/>
      <c r="R316" s="109"/>
      <c r="S316" s="421"/>
      <c r="T316" s="457"/>
      <c r="U316" s="109"/>
      <c r="V316" s="109"/>
      <c r="W316" s="109"/>
      <c r="Y316" s="225"/>
      <c r="Z316" s="225"/>
      <c r="AA316" s="225"/>
      <c r="AB316" s="225"/>
      <c r="AC316" s="225"/>
      <c r="AD316" s="225"/>
      <c r="AE316" s="225"/>
      <c r="AF316" s="225"/>
      <c r="AG316" s="225"/>
      <c r="AH316" s="225"/>
      <c r="AI316" s="225"/>
      <c r="AJ316" s="225"/>
      <c r="AK316" s="225"/>
      <c r="AL316" s="225"/>
      <c r="AM316" s="225"/>
      <c r="AN316" s="225"/>
      <c r="AO316" s="225"/>
      <c r="AP316" s="225"/>
      <c r="AQ316" s="225"/>
      <c r="AR316" s="225"/>
      <c r="AS316" s="225"/>
      <c r="AT316" s="225"/>
    </row>
    <row r="317" spans="2:46" ht="12.75" customHeight="1" x14ac:dyDescent="0.25">
      <c r="B317" s="1"/>
      <c r="C317" s="456"/>
      <c r="D317" s="456"/>
      <c r="E317" s="456"/>
      <c r="F317" s="457"/>
      <c r="G317" s="99"/>
      <c r="H317" s="457"/>
      <c r="I317" s="100"/>
      <c r="J317" s="458"/>
      <c r="K317" s="421"/>
      <c r="L317" s="457"/>
      <c r="M317" s="459"/>
      <c r="N317" s="458"/>
      <c r="O317" s="421"/>
      <c r="P317" s="457"/>
      <c r="Q317" s="100"/>
      <c r="R317" s="109"/>
      <c r="S317" s="421"/>
      <c r="T317" s="457"/>
      <c r="U317" s="109"/>
      <c r="V317" s="109"/>
      <c r="W317" s="109"/>
      <c r="Y317" s="225"/>
      <c r="Z317" s="225"/>
      <c r="AA317" s="225"/>
      <c r="AB317" s="225"/>
      <c r="AC317" s="225"/>
      <c r="AD317" s="225"/>
      <c r="AE317" s="225"/>
      <c r="AF317" s="225"/>
      <c r="AG317" s="225"/>
      <c r="AH317" s="225"/>
      <c r="AI317" s="225"/>
      <c r="AJ317" s="225"/>
      <c r="AK317" s="225"/>
      <c r="AL317" s="225"/>
      <c r="AM317" s="225"/>
      <c r="AN317" s="225"/>
      <c r="AO317" s="225"/>
      <c r="AP317" s="225"/>
      <c r="AQ317" s="225"/>
      <c r="AR317" s="225"/>
      <c r="AS317" s="225"/>
      <c r="AT317" s="225"/>
    </row>
    <row r="318" spans="2:46" ht="12.75" customHeight="1" x14ac:dyDescent="0.25">
      <c r="B318" s="1"/>
      <c r="C318" s="456"/>
      <c r="D318" s="456"/>
      <c r="E318" s="456"/>
      <c r="F318" s="457"/>
      <c r="G318" s="99"/>
      <c r="H318" s="457"/>
      <c r="I318" s="100"/>
      <c r="J318" s="458"/>
      <c r="K318" s="421"/>
      <c r="L318" s="457"/>
      <c r="M318" s="459"/>
      <c r="N318" s="458"/>
      <c r="O318" s="421"/>
      <c r="P318" s="457"/>
      <c r="Q318" s="100"/>
      <c r="R318" s="109"/>
      <c r="S318" s="421"/>
      <c r="T318" s="457"/>
      <c r="U318" s="109"/>
      <c r="V318" s="109"/>
      <c r="W318" s="109"/>
      <c r="Y318" s="225"/>
      <c r="Z318" s="225"/>
      <c r="AA318" s="225"/>
      <c r="AB318" s="225"/>
      <c r="AC318" s="225"/>
      <c r="AD318" s="225"/>
      <c r="AE318" s="225"/>
      <c r="AF318" s="225"/>
      <c r="AG318" s="225"/>
      <c r="AH318" s="225"/>
      <c r="AI318" s="225"/>
      <c r="AJ318" s="225"/>
      <c r="AK318" s="225"/>
      <c r="AL318" s="225"/>
      <c r="AM318" s="225"/>
      <c r="AN318" s="225"/>
      <c r="AO318" s="225"/>
      <c r="AP318" s="225"/>
      <c r="AQ318" s="225"/>
      <c r="AR318" s="225"/>
      <c r="AS318" s="225"/>
      <c r="AT318" s="225"/>
    </row>
    <row r="319" spans="2:46" ht="12.75" customHeight="1" x14ac:dyDescent="0.25">
      <c r="B319" s="1"/>
      <c r="C319" s="456"/>
      <c r="D319" s="456"/>
      <c r="E319" s="456"/>
      <c r="F319" s="457"/>
      <c r="G319" s="99"/>
      <c r="H319" s="457"/>
      <c r="I319" s="100"/>
      <c r="J319" s="458"/>
      <c r="K319" s="421"/>
      <c r="L319" s="457"/>
      <c r="M319" s="459"/>
      <c r="N319" s="458"/>
      <c r="O319" s="421"/>
      <c r="P319" s="457"/>
      <c r="Q319" s="100"/>
      <c r="R319" s="109"/>
      <c r="S319" s="421"/>
      <c r="T319" s="457"/>
      <c r="U319" s="109"/>
      <c r="V319" s="109"/>
      <c r="W319" s="109"/>
      <c r="Y319" s="225"/>
      <c r="Z319" s="225"/>
      <c r="AA319" s="225"/>
      <c r="AB319" s="225"/>
      <c r="AC319" s="225"/>
      <c r="AD319" s="225"/>
      <c r="AE319" s="225"/>
      <c r="AF319" s="225"/>
      <c r="AG319" s="225"/>
      <c r="AH319" s="225"/>
      <c r="AI319" s="225"/>
      <c r="AJ319" s="225"/>
      <c r="AK319" s="225"/>
      <c r="AL319" s="225"/>
      <c r="AM319" s="225"/>
      <c r="AN319" s="225"/>
      <c r="AO319" s="225"/>
      <c r="AP319" s="225"/>
      <c r="AQ319" s="225"/>
      <c r="AR319" s="225"/>
      <c r="AS319" s="225"/>
      <c r="AT319" s="225"/>
    </row>
    <row r="320" spans="2:46" ht="12.75" customHeight="1" x14ac:dyDescent="0.25">
      <c r="B320" s="1"/>
      <c r="C320" s="456"/>
      <c r="D320" s="456"/>
      <c r="E320" s="456"/>
      <c r="F320" s="457"/>
      <c r="G320" s="99"/>
      <c r="H320" s="457"/>
      <c r="I320" s="100"/>
      <c r="J320" s="458"/>
      <c r="K320" s="421"/>
      <c r="L320" s="457"/>
      <c r="M320" s="459"/>
      <c r="N320" s="458"/>
      <c r="O320" s="421"/>
      <c r="P320" s="457"/>
      <c r="Q320" s="100"/>
      <c r="R320" s="109"/>
      <c r="S320" s="421"/>
      <c r="T320" s="457"/>
      <c r="U320" s="109"/>
      <c r="V320" s="109"/>
      <c r="W320" s="109"/>
      <c r="Y320" s="225"/>
      <c r="Z320" s="225"/>
      <c r="AA320" s="225"/>
      <c r="AB320" s="225"/>
      <c r="AC320" s="225"/>
      <c r="AD320" s="225"/>
      <c r="AE320" s="225"/>
      <c r="AF320" s="225"/>
      <c r="AG320" s="225"/>
      <c r="AH320" s="225"/>
      <c r="AI320" s="225"/>
      <c r="AJ320" s="225"/>
      <c r="AK320" s="225"/>
      <c r="AL320" s="225"/>
      <c r="AM320" s="225"/>
      <c r="AN320" s="225"/>
      <c r="AO320" s="225"/>
      <c r="AP320" s="225"/>
      <c r="AQ320" s="225"/>
      <c r="AR320" s="225"/>
      <c r="AS320" s="225"/>
      <c r="AT320" s="225"/>
    </row>
    <row r="321" spans="2:46" ht="12.75" customHeight="1" x14ac:dyDescent="0.25">
      <c r="B321" s="1"/>
      <c r="C321" s="456"/>
      <c r="D321" s="456"/>
      <c r="E321" s="456"/>
      <c r="F321" s="457"/>
      <c r="G321" s="99"/>
      <c r="H321" s="457"/>
      <c r="I321" s="100"/>
      <c r="J321" s="458"/>
      <c r="K321" s="421"/>
      <c r="L321" s="457"/>
      <c r="M321" s="459"/>
      <c r="N321" s="458"/>
      <c r="O321" s="421"/>
      <c r="P321" s="457"/>
      <c r="Q321" s="100"/>
      <c r="R321" s="109"/>
      <c r="S321" s="421"/>
      <c r="T321" s="457"/>
      <c r="U321" s="109"/>
      <c r="V321" s="109"/>
      <c r="W321" s="109"/>
      <c r="Y321" s="225"/>
      <c r="Z321" s="225"/>
      <c r="AA321" s="225"/>
      <c r="AB321" s="225"/>
      <c r="AC321" s="225"/>
      <c r="AD321" s="225"/>
      <c r="AE321" s="225"/>
      <c r="AF321" s="225"/>
      <c r="AG321" s="225"/>
      <c r="AH321" s="225"/>
      <c r="AI321" s="225"/>
      <c r="AJ321" s="225"/>
      <c r="AK321" s="225"/>
      <c r="AL321" s="225"/>
      <c r="AM321" s="225"/>
      <c r="AN321" s="225"/>
      <c r="AO321" s="225"/>
      <c r="AP321" s="225"/>
      <c r="AQ321" s="225"/>
      <c r="AR321" s="225"/>
      <c r="AS321" s="225"/>
      <c r="AT321" s="225"/>
    </row>
    <row r="322" spans="2:46" ht="12.75" customHeight="1" x14ac:dyDescent="0.25">
      <c r="B322" s="1"/>
      <c r="C322" s="456"/>
      <c r="D322" s="456"/>
      <c r="E322" s="456"/>
      <c r="F322" s="457"/>
      <c r="G322" s="99"/>
      <c r="H322" s="457"/>
      <c r="I322" s="100"/>
      <c r="J322" s="458"/>
      <c r="K322" s="421"/>
      <c r="L322" s="457"/>
      <c r="M322" s="459"/>
      <c r="N322" s="458"/>
      <c r="O322" s="421"/>
      <c r="P322" s="457"/>
      <c r="Q322" s="100"/>
      <c r="R322" s="109"/>
      <c r="S322" s="421"/>
      <c r="T322" s="457"/>
      <c r="U322" s="109"/>
      <c r="V322" s="109"/>
      <c r="W322" s="109"/>
      <c r="Y322" s="225"/>
      <c r="Z322" s="225"/>
      <c r="AA322" s="225"/>
      <c r="AB322" s="225"/>
      <c r="AC322" s="225"/>
      <c r="AD322" s="225"/>
      <c r="AE322" s="225"/>
      <c r="AF322" s="225"/>
      <c r="AG322" s="225"/>
      <c r="AH322" s="225"/>
      <c r="AI322" s="225"/>
      <c r="AJ322" s="225"/>
      <c r="AK322" s="225"/>
      <c r="AL322" s="225"/>
      <c r="AM322" s="225"/>
      <c r="AN322" s="225"/>
      <c r="AO322" s="225"/>
      <c r="AP322" s="225"/>
      <c r="AQ322" s="225"/>
      <c r="AR322" s="225"/>
      <c r="AS322" s="225"/>
      <c r="AT322" s="225"/>
    </row>
    <row r="323" spans="2:46" ht="12.75" customHeight="1" x14ac:dyDescent="0.25">
      <c r="B323" s="1"/>
      <c r="C323" s="456"/>
      <c r="D323" s="456"/>
      <c r="E323" s="456"/>
      <c r="F323" s="457"/>
      <c r="G323" s="99"/>
      <c r="H323" s="457"/>
      <c r="I323" s="100"/>
      <c r="J323" s="458"/>
      <c r="K323" s="421"/>
      <c r="L323" s="457"/>
      <c r="M323" s="459"/>
      <c r="N323" s="458"/>
      <c r="O323" s="421"/>
      <c r="P323" s="457"/>
      <c r="Q323" s="100"/>
      <c r="R323" s="109"/>
      <c r="S323" s="421"/>
      <c r="T323" s="457"/>
      <c r="U323" s="109"/>
      <c r="V323" s="109"/>
      <c r="W323" s="109"/>
      <c r="Y323" s="225"/>
      <c r="Z323" s="225"/>
      <c r="AA323" s="225"/>
      <c r="AB323" s="225"/>
      <c r="AC323" s="225"/>
      <c r="AD323" s="225"/>
      <c r="AE323" s="225"/>
      <c r="AF323" s="225"/>
      <c r="AG323" s="225"/>
      <c r="AH323" s="225"/>
      <c r="AI323" s="225"/>
      <c r="AJ323" s="225"/>
      <c r="AK323" s="225"/>
      <c r="AL323" s="225"/>
      <c r="AM323" s="225"/>
      <c r="AN323" s="225"/>
      <c r="AO323" s="225"/>
      <c r="AP323" s="225"/>
      <c r="AQ323" s="225"/>
      <c r="AR323" s="225"/>
      <c r="AS323" s="225"/>
      <c r="AT323" s="225"/>
    </row>
    <row r="324" spans="2:46" ht="12.75" customHeight="1" x14ac:dyDescent="0.25">
      <c r="B324" s="1"/>
      <c r="C324" s="456"/>
      <c r="D324" s="456"/>
      <c r="E324" s="456"/>
      <c r="F324" s="457"/>
      <c r="G324" s="99"/>
      <c r="H324" s="457"/>
      <c r="I324" s="100"/>
      <c r="J324" s="458"/>
      <c r="K324" s="421"/>
      <c r="L324" s="457"/>
      <c r="M324" s="459"/>
      <c r="N324" s="458"/>
      <c r="O324" s="421"/>
      <c r="P324" s="457"/>
      <c r="Q324" s="100"/>
      <c r="R324" s="109"/>
      <c r="S324" s="421"/>
      <c r="T324" s="457"/>
      <c r="U324" s="109"/>
      <c r="V324" s="109"/>
      <c r="W324" s="109"/>
      <c r="Y324" s="225"/>
      <c r="Z324" s="225"/>
      <c r="AA324" s="225"/>
      <c r="AB324" s="225"/>
      <c r="AC324" s="225"/>
      <c r="AD324" s="225"/>
      <c r="AE324" s="225"/>
      <c r="AF324" s="225"/>
      <c r="AG324" s="225"/>
      <c r="AH324" s="225"/>
      <c r="AI324" s="225"/>
      <c r="AJ324" s="225"/>
      <c r="AK324" s="225"/>
      <c r="AL324" s="225"/>
      <c r="AM324" s="225"/>
      <c r="AN324" s="225"/>
      <c r="AO324" s="225"/>
      <c r="AP324" s="225"/>
      <c r="AQ324" s="225"/>
      <c r="AR324" s="225"/>
      <c r="AS324" s="225"/>
      <c r="AT324" s="225"/>
    </row>
    <row r="325" spans="2:46" ht="12.75" customHeight="1" x14ac:dyDescent="0.25">
      <c r="B325" s="1"/>
      <c r="C325" s="456"/>
      <c r="D325" s="456"/>
      <c r="E325" s="456"/>
      <c r="F325" s="457"/>
      <c r="G325" s="99"/>
      <c r="H325" s="457"/>
      <c r="I325" s="100"/>
      <c r="J325" s="458"/>
      <c r="K325" s="421"/>
      <c r="L325" s="457"/>
      <c r="M325" s="459"/>
      <c r="N325" s="458"/>
      <c r="O325" s="421"/>
      <c r="P325" s="457"/>
      <c r="Q325" s="100"/>
      <c r="R325" s="109"/>
      <c r="S325" s="421"/>
      <c r="T325" s="457"/>
      <c r="U325" s="109"/>
      <c r="V325" s="109"/>
      <c r="W325" s="109"/>
      <c r="Y325" s="225"/>
      <c r="Z325" s="225"/>
      <c r="AA325" s="225"/>
      <c r="AB325" s="225"/>
      <c r="AC325" s="225"/>
      <c r="AD325" s="225"/>
      <c r="AE325" s="225"/>
      <c r="AF325" s="225"/>
      <c r="AG325" s="225"/>
      <c r="AH325" s="225"/>
      <c r="AI325" s="225"/>
      <c r="AJ325" s="225"/>
      <c r="AK325" s="225"/>
      <c r="AL325" s="225"/>
      <c r="AM325" s="225"/>
      <c r="AN325" s="225"/>
      <c r="AO325" s="225"/>
      <c r="AP325" s="225"/>
      <c r="AQ325" s="225"/>
      <c r="AR325" s="225"/>
      <c r="AS325" s="225"/>
      <c r="AT325" s="225"/>
    </row>
    <row r="326" spans="2:46" ht="12.75" customHeight="1" x14ac:dyDescent="0.25">
      <c r="B326" s="1"/>
      <c r="C326" s="456"/>
      <c r="D326" s="456"/>
      <c r="E326" s="456"/>
      <c r="F326" s="457"/>
      <c r="G326" s="99"/>
      <c r="H326" s="457"/>
      <c r="I326" s="100"/>
      <c r="J326" s="458"/>
      <c r="K326" s="421"/>
      <c r="L326" s="457"/>
      <c r="M326" s="459"/>
      <c r="N326" s="458"/>
      <c r="O326" s="421"/>
      <c r="P326" s="457"/>
      <c r="Q326" s="100"/>
      <c r="R326" s="109"/>
      <c r="S326" s="421"/>
      <c r="T326" s="457"/>
      <c r="U326" s="109"/>
      <c r="V326" s="109"/>
      <c r="W326" s="109"/>
      <c r="Y326" s="225"/>
      <c r="Z326" s="225"/>
      <c r="AA326" s="225"/>
      <c r="AB326" s="225"/>
      <c r="AC326" s="225"/>
      <c r="AD326" s="225"/>
      <c r="AE326" s="225"/>
      <c r="AF326" s="225"/>
      <c r="AG326" s="225"/>
      <c r="AH326" s="225"/>
      <c r="AI326" s="225"/>
      <c r="AJ326" s="225"/>
      <c r="AK326" s="225"/>
      <c r="AL326" s="225"/>
      <c r="AM326" s="225"/>
      <c r="AN326" s="225"/>
      <c r="AO326" s="225"/>
      <c r="AP326" s="225"/>
      <c r="AQ326" s="225"/>
      <c r="AR326" s="225"/>
      <c r="AS326" s="225"/>
      <c r="AT326" s="225"/>
    </row>
    <row r="327" spans="2:46" ht="12.75" customHeight="1" x14ac:dyDescent="0.25">
      <c r="B327" s="1"/>
      <c r="C327" s="456"/>
      <c r="D327" s="456"/>
      <c r="E327" s="456"/>
      <c r="F327" s="457"/>
      <c r="G327" s="99"/>
      <c r="H327" s="457"/>
      <c r="I327" s="100"/>
      <c r="J327" s="458"/>
      <c r="K327" s="421"/>
      <c r="L327" s="457"/>
      <c r="M327" s="459"/>
      <c r="N327" s="458"/>
      <c r="O327" s="421"/>
      <c r="P327" s="457"/>
      <c r="Q327" s="100"/>
      <c r="R327" s="109"/>
      <c r="S327" s="421"/>
      <c r="T327" s="457"/>
      <c r="U327" s="109"/>
      <c r="V327" s="109"/>
      <c r="W327" s="109"/>
      <c r="Y327" s="225"/>
      <c r="Z327" s="225"/>
      <c r="AA327" s="225"/>
      <c r="AB327" s="225"/>
      <c r="AC327" s="225"/>
      <c r="AD327" s="225"/>
      <c r="AE327" s="225"/>
      <c r="AF327" s="225"/>
      <c r="AG327" s="225"/>
      <c r="AH327" s="225"/>
      <c r="AI327" s="225"/>
      <c r="AJ327" s="225"/>
      <c r="AK327" s="225"/>
      <c r="AL327" s="225"/>
      <c r="AM327" s="225"/>
      <c r="AN327" s="225"/>
      <c r="AO327" s="225"/>
      <c r="AP327" s="225"/>
      <c r="AQ327" s="225"/>
      <c r="AR327" s="225"/>
      <c r="AS327" s="225"/>
      <c r="AT327" s="225"/>
    </row>
    <row r="328" spans="2:46" ht="12.75" customHeight="1" x14ac:dyDescent="0.25">
      <c r="B328" s="1"/>
      <c r="C328" s="456"/>
      <c r="D328" s="456"/>
      <c r="E328" s="456"/>
      <c r="F328" s="457"/>
      <c r="G328" s="99"/>
      <c r="H328" s="457"/>
      <c r="I328" s="100"/>
      <c r="J328" s="458"/>
      <c r="K328" s="421"/>
      <c r="L328" s="457"/>
      <c r="M328" s="459"/>
      <c r="N328" s="458"/>
      <c r="O328" s="421"/>
      <c r="P328" s="457"/>
      <c r="Q328" s="100"/>
      <c r="R328" s="109"/>
      <c r="S328" s="421"/>
      <c r="T328" s="457"/>
      <c r="U328" s="109"/>
      <c r="V328" s="109"/>
      <c r="W328" s="109"/>
      <c r="Y328" s="225"/>
      <c r="Z328" s="225"/>
      <c r="AA328" s="225"/>
      <c r="AB328" s="225"/>
      <c r="AC328" s="225"/>
      <c r="AD328" s="225"/>
      <c r="AE328" s="225"/>
      <c r="AF328" s="225"/>
      <c r="AG328" s="225"/>
      <c r="AH328" s="225"/>
      <c r="AI328" s="225"/>
      <c r="AJ328" s="225"/>
      <c r="AK328" s="225"/>
      <c r="AL328" s="225"/>
      <c r="AM328" s="225"/>
      <c r="AN328" s="225"/>
      <c r="AO328" s="225"/>
      <c r="AP328" s="225"/>
      <c r="AQ328" s="225"/>
      <c r="AR328" s="225"/>
      <c r="AS328" s="225"/>
      <c r="AT328" s="225"/>
    </row>
    <row r="329" spans="2:46" ht="12.75" customHeight="1" x14ac:dyDescent="0.25">
      <c r="B329" s="1"/>
      <c r="C329" s="456"/>
      <c r="D329" s="456"/>
      <c r="E329" s="456"/>
      <c r="F329" s="457"/>
      <c r="G329" s="99"/>
      <c r="H329" s="457"/>
      <c r="I329" s="100"/>
      <c r="J329" s="458"/>
      <c r="K329" s="421"/>
      <c r="L329" s="457"/>
      <c r="M329" s="459"/>
      <c r="N329" s="458"/>
      <c r="O329" s="421"/>
      <c r="P329" s="457"/>
      <c r="Q329" s="100"/>
      <c r="R329" s="109"/>
      <c r="S329" s="421"/>
      <c r="T329" s="457"/>
      <c r="U329" s="109"/>
      <c r="V329" s="109"/>
      <c r="W329" s="109"/>
      <c r="Y329" s="225"/>
      <c r="Z329" s="225"/>
      <c r="AA329" s="225"/>
      <c r="AB329" s="225"/>
      <c r="AC329" s="225"/>
      <c r="AD329" s="225"/>
      <c r="AE329" s="225"/>
      <c r="AF329" s="225"/>
      <c r="AG329" s="225"/>
      <c r="AH329" s="225"/>
      <c r="AI329" s="225"/>
      <c r="AJ329" s="225"/>
      <c r="AK329" s="225"/>
      <c r="AL329" s="225"/>
      <c r="AM329" s="225"/>
      <c r="AN329" s="225"/>
      <c r="AO329" s="225"/>
      <c r="AP329" s="225"/>
      <c r="AQ329" s="225"/>
      <c r="AR329" s="225"/>
      <c r="AS329" s="225"/>
      <c r="AT329" s="225"/>
    </row>
    <row r="330" spans="2:46" ht="12.75" customHeight="1" x14ac:dyDescent="0.25">
      <c r="B330" s="1"/>
      <c r="C330" s="456"/>
      <c r="D330" s="456"/>
      <c r="E330" s="456"/>
      <c r="F330" s="457"/>
      <c r="G330" s="99"/>
      <c r="H330" s="457"/>
      <c r="I330" s="100"/>
      <c r="J330" s="458"/>
      <c r="K330" s="421"/>
      <c r="L330" s="457"/>
      <c r="M330" s="459"/>
      <c r="N330" s="458"/>
      <c r="O330" s="421"/>
      <c r="P330" s="457"/>
      <c r="Q330" s="100"/>
      <c r="R330" s="109"/>
      <c r="S330" s="421"/>
      <c r="T330" s="457"/>
      <c r="U330" s="109"/>
      <c r="V330" s="109"/>
      <c r="W330" s="109"/>
      <c r="Y330" s="225"/>
      <c r="Z330" s="225"/>
      <c r="AA330" s="225"/>
      <c r="AB330" s="225"/>
      <c r="AC330" s="225"/>
      <c r="AD330" s="225"/>
      <c r="AE330" s="225"/>
      <c r="AF330" s="225"/>
      <c r="AG330" s="225"/>
      <c r="AH330" s="225"/>
      <c r="AI330" s="225"/>
      <c r="AJ330" s="225"/>
      <c r="AK330" s="225"/>
      <c r="AL330" s="225"/>
      <c r="AM330" s="225"/>
      <c r="AN330" s="225"/>
      <c r="AO330" s="225"/>
      <c r="AP330" s="225"/>
      <c r="AQ330" s="225"/>
      <c r="AR330" s="225"/>
      <c r="AS330" s="225"/>
      <c r="AT330" s="225"/>
    </row>
    <row r="331" spans="2:46" ht="12.75" customHeight="1" x14ac:dyDescent="0.25">
      <c r="B331" s="1"/>
      <c r="C331" s="456"/>
      <c r="D331" s="456"/>
      <c r="E331" s="456"/>
      <c r="F331" s="457"/>
      <c r="G331" s="99"/>
      <c r="H331" s="457"/>
      <c r="I331" s="100"/>
      <c r="J331" s="458"/>
      <c r="K331" s="421"/>
      <c r="L331" s="457"/>
      <c r="M331" s="459"/>
      <c r="N331" s="458"/>
      <c r="O331" s="421"/>
      <c r="P331" s="457"/>
      <c r="Q331" s="100"/>
      <c r="R331" s="109"/>
      <c r="S331" s="421"/>
      <c r="T331" s="457"/>
      <c r="U331" s="109"/>
      <c r="V331" s="109"/>
      <c r="W331" s="109"/>
      <c r="Y331" s="225"/>
      <c r="Z331" s="225"/>
      <c r="AA331" s="225"/>
      <c r="AB331" s="225"/>
      <c r="AC331" s="225"/>
      <c r="AD331" s="225"/>
      <c r="AE331" s="225"/>
      <c r="AF331" s="225"/>
      <c r="AG331" s="225"/>
      <c r="AH331" s="225"/>
      <c r="AI331" s="225"/>
      <c r="AJ331" s="225"/>
      <c r="AK331" s="225"/>
      <c r="AL331" s="225"/>
      <c r="AM331" s="225"/>
      <c r="AN331" s="225"/>
      <c r="AO331" s="225"/>
      <c r="AP331" s="225"/>
      <c r="AQ331" s="225"/>
      <c r="AR331" s="225"/>
      <c r="AS331" s="225"/>
      <c r="AT331" s="225"/>
    </row>
    <row r="332" spans="2:46" ht="12.75" customHeight="1" x14ac:dyDescent="0.25">
      <c r="B332" s="1"/>
      <c r="C332" s="456"/>
      <c r="D332" s="456"/>
      <c r="E332" s="456"/>
      <c r="F332" s="457"/>
      <c r="G332" s="99"/>
      <c r="H332" s="457"/>
      <c r="I332" s="100"/>
      <c r="J332" s="458"/>
      <c r="K332" s="421"/>
      <c r="L332" s="457"/>
      <c r="M332" s="459"/>
      <c r="N332" s="458"/>
      <c r="O332" s="421"/>
      <c r="P332" s="457"/>
      <c r="Q332" s="100"/>
      <c r="R332" s="109"/>
      <c r="S332" s="421"/>
      <c r="T332" s="457"/>
      <c r="U332" s="109"/>
      <c r="V332" s="109"/>
      <c r="W332" s="109"/>
      <c r="Y332" s="225"/>
      <c r="Z332" s="225"/>
      <c r="AA332" s="225"/>
      <c r="AB332" s="225"/>
      <c r="AC332" s="225"/>
      <c r="AD332" s="225"/>
      <c r="AE332" s="225"/>
      <c r="AF332" s="225"/>
      <c r="AG332" s="225"/>
      <c r="AH332" s="225"/>
      <c r="AI332" s="225"/>
      <c r="AJ332" s="225"/>
      <c r="AK332" s="225"/>
      <c r="AL332" s="225"/>
      <c r="AM332" s="225"/>
      <c r="AN332" s="225"/>
      <c r="AO332" s="225"/>
      <c r="AP332" s="225"/>
      <c r="AQ332" s="225"/>
      <c r="AR332" s="225"/>
      <c r="AS332" s="225"/>
      <c r="AT332" s="225"/>
    </row>
    <row r="333" spans="2:46" ht="12.75" customHeight="1" x14ac:dyDescent="0.25">
      <c r="B333" s="1"/>
      <c r="C333" s="456"/>
      <c r="D333" s="456"/>
      <c r="E333" s="456"/>
      <c r="F333" s="457"/>
      <c r="G333" s="99"/>
      <c r="H333" s="457"/>
      <c r="I333" s="100"/>
      <c r="J333" s="458"/>
      <c r="K333" s="421"/>
      <c r="L333" s="457"/>
      <c r="M333" s="459"/>
      <c r="N333" s="458"/>
      <c r="O333" s="421"/>
      <c r="P333" s="457"/>
      <c r="Q333" s="100"/>
      <c r="R333" s="109"/>
      <c r="S333" s="421"/>
      <c r="T333" s="457"/>
      <c r="U333" s="109"/>
      <c r="V333" s="109"/>
      <c r="W333" s="109"/>
      <c r="Y333" s="225"/>
      <c r="Z333" s="225"/>
      <c r="AA333" s="225"/>
      <c r="AB333" s="225"/>
      <c r="AC333" s="225"/>
      <c r="AD333" s="225"/>
      <c r="AE333" s="225"/>
      <c r="AF333" s="225"/>
      <c r="AG333" s="225"/>
      <c r="AH333" s="225"/>
      <c r="AI333" s="225"/>
      <c r="AJ333" s="225"/>
      <c r="AK333" s="225"/>
      <c r="AL333" s="225"/>
      <c r="AM333" s="225"/>
      <c r="AN333" s="225"/>
      <c r="AO333" s="225"/>
      <c r="AP333" s="225"/>
      <c r="AQ333" s="225"/>
      <c r="AR333" s="225"/>
      <c r="AS333" s="225"/>
      <c r="AT333" s="225"/>
    </row>
    <row r="334" spans="2:46" ht="12.75" customHeight="1" x14ac:dyDescent="0.25">
      <c r="B334" s="1"/>
      <c r="C334" s="456"/>
      <c r="D334" s="456"/>
      <c r="E334" s="456"/>
      <c r="F334" s="457"/>
      <c r="G334" s="99"/>
      <c r="H334" s="457"/>
      <c r="I334" s="100"/>
      <c r="J334" s="458"/>
      <c r="K334" s="421"/>
      <c r="L334" s="457"/>
      <c r="M334" s="459"/>
      <c r="N334" s="458"/>
      <c r="O334" s="421"/>
      <c r="P334" s="457"/>
      <c r="Q334" s="100"/>
      <c r="R334" s="109"/>
      <c r="S334" s="421"/>
      <c r="T334" s="457"/>
      <c r="U334" s="109"/>
      <c r="V334" s="109"/>
      <c r="W334" s="109"/>
      <c r="Y334" s="225"/>
      <c r="Z334" s="225"/>
      <c r="AA334" s="225"/>
      <c r="AB334" s="225"/>
      <c r="AC334" s="225"/>
      <c r="AD334" s="225"/>
      <c r="AE334" s="225"/>
      <c r="AF334" s="225"/>
      <c r="AG334" s="225"/>
      <c r="AH334" s="225"/>
      <c r="AI334" s="225"/>
      <c r="AJ334" s="225"/>
      <c r="AK334" s="225"/>
      <c r="AL334" s="225"/>
      <c r="AM334" s="225"/>
      <c r="AN334" s="225"/>
      <c r="AO334" s="225"/>
      <c r="AP334" s="225"/>
      <c r="AQ334" s="225"/>
      <c r="AR334" s="225"/>
      <c r="AS334" s="225"/>
      <c r="AT334" s="225"/>
    </row>
    <row r="335" spans="2:46" ht="12.75" customHeight="1" x14ac:dyDescent="0.25">
      <c r="B335" s="1"/>
      <c r="C335" s="456"/>
      <c r="D335" s="456"/>
      <c r="E335" s="456"/>
      <c r="F335" s="457"/>
      <c r="G335" s="99"/>
      <c r="H335" s="457"/>
      <c r="I335" s="100"/>
      <c r="J335" s="458"/>
      <c r="K335" s="421"/>
      <c r="L335" s="457"/>
      <c r="M335" s="459"/>
      <c r="N335" s="458"/>
      <c r="O335" s="421"/>
      <c r="P335" s="457"/>
      <c r="Q335" s="100"/>
      <c r="R335" s="109"/>
      <c r="S335" s="421"/>
      <c r="T335" s="457"/>
      <c r="U335" s="109"/>
      <c r="V335" s="109"/>
      <c r="W335" s="109"/>
      <c r="Y335" s="225"/>
      <c r="Z335" s="225"/>
      <c r="AA335" s="225"/>
      <c r="AB335" s="225"/>
      <c r="AC335" s="225"/>
      <c r="AD335" s="225"/>
      <c r="AE335" s="225"/>
      <c r="AF335" s="225"/>
      <c r="AG335" s="225"/>
      <c r="AH335" s="225"/>
      <c r="AI335" s="225"/>
      <c r="AJ335" s="225"/>
      <c r="AK335" s="225"/>
      <c r="AL335" s="225"/>
      <c r="AM335" s="225"/>
      <c r="AN335" s="225"/>
      <c r="AO335" s="225"/>
      <c r="AP335" s="225"/>
      <c r="AQ335" s="225"/>
      <c r="AR335" s="225"/>
      <c r="AS335" s="225"/>
      <c r="AT335" s="225"/>
    </row>
    <row r="336" spans="2:46" ht="12.75" customHeight="1" x14ac:dyDescent="0.25">
      <c r="B336" s="1"/>
      <c r="C336" s="456"/>
      <c r="D336" s="456"/>
      <c r="E336" s="456"/>
      <c r="F336" s="457"/>
      <c r="G336" s="99"/>
      <c r="H336" s="457"/>
      <c r="I336" s="100"/>
      <c r="J336" s="458"/>
      <c r="K336" s="421"/>
      <c r="L336" s="457"/>
      <c r="M336" s="459"/>
      <c r="N336" s="458"/>
      <c r="O336" s="421"/>
      <c r="P336" s="457"/>
      <c r="Q336" s="100"/>
      <c r="R336" s="109"/>
      <c r="S336" s="421"/>
      <c r="T336" s="457"/>
      <c r="U336" s="109"/>
      <c r="V336" s="109"/>
      <c r="W336" s="109"/>
      <c r="Y336" s="225"/>
      <c r="Z336" s="225"/>
      <c r="AA336" s="225"/>
      <c r="AB336" s="225"/>
      <c r="AC336" s="225"/>
      <c r="AD336" s="225"/>
      <c r="AE336" s="225"/>
      <c r="AF336" s="225"/>
      <c r="AG336" s="225"/>
      <c r="AH336" s="225"/>
      <c r="AI336" s="225"/>
      <c r="AJ336" s="225"/>
      <c r="AK336" s="225"/>
      <c r="AL336" s="225"/>
      <c r="AM336" s="225"/>
      <c r="AN336" s="225"/>
      <c r="AO336" s="225"/>
      <c r="AP336" s="225"/>
      <c r="AQ336" s="225"/>
      <c r="AR336" s="225"/>
      <c r="AS336" s="225"/>
      <c r="AT336" s="225"/>
    </row>
    <row r="337" spans="2:46" ht="12.75" customHeight="1" x14ac:dyDescent="0.25">
      <c r="B337" s="1"/>
      <c r="C337" s="456"/>
      <c r="D337" s="456"/>
      <c r="E337" s="456"/>
      <c r="F337" s="457"/>
      <c r="G337" s="99"/>
      <c r="H337" s="457"/>
      <c r="I337" s="100"/>
      <c r="J337" s="458"/>
      <c r="K337" s="421"/>
      <c r="L337" s="457"/>
      <c r="M337" s="459"/>
      <c r="N337" s="458"/>
      <c r="O337" s="421"/>
      <c r="P337" s="457"/>
      <c r="Q337" s="100"/>
      <c r="R337" s="109"/>
      <c r="S337" s="421"/>
      <c r="T337" s="457"/>
      <c r="U337" s="109"/>
      <c r="V337" s="109"/>
      <c r="W337" s="109"/>
      <c r="Y337" s="225"/>
      <c r="Z337" s="225"/>
      <c r="AA337" s="225"/>
      <c r="AB337" s="225"/>
      <c r="AC337" s="225"/>
      <c r="AD337" s="225"/>
      <c r="AE337" s="225"/>
      <c r="AF337" s="225"/>
      <c r="AG337" s="225"/>
      <c r="AH337" s="225"/>
      <c r="AI337" s="225"/>
      <c r="AJ337" s="225"/>
      <c r="AK337" s="225"/>
      <c r="AL337" s="225"/>
      <c r="AM337" s="225"/>
      <c r="AN337" s="225"/>
      <c r="AO337" s="225"/>
      <c r="AP337" s="225"/>
      <c r="AQ337" s="225"/>
      <c r="AR337" s="225"/>
      <c r="AS337" s="225"/>
      <c r="AT337" s="225"/>
    </row>
    <row r="338" spans="2:46" ht="12.75" customHeight="1" x14ac:dyDescent="0.25">
      <c r="B338" s="1"/>
      <c r="C338" s="456"/>
      <c r="D338" s="456"/>
      <c r="E338" s="456"/>
      <c r="F338" s="457"/>
      <c r="G338" s="99"/>
      <c r="H338" s="457"/>
      <c r="I338" s="100"/>
      <c r="J338" s="458"/>
      <c r="K338" s="421"/>
      <c r="L338" s="457"/>
      <c r="M338" s="459"/>
      <c r="N338" s="458"/>
      <c r="O338" s="421"/>
      <c r="P338" s="457"/>
      <c r="Q338" s="100"/>
      <c r="R338" s="109"/>
      <c r="S338" s="421"/>
      <c r="T338" s="457"/>
      <c r="U338" s="109"/>
      <c r="V338" s="109"/>
      <c r="W338" s="109"/>
      <c r="Y338" s="225"/>
      <c r="Z338" s="225"/>
      <c r="AA338" s="225"/>
      <c r="AB338" s="225"/>
      <c r="AC338" s="225"/>
      <c r="AD338" s="225"/>
      <c r="AE338" s="225"/>
      <c r="AF338" s="225"/>
      <c r="AG338" s="225"/>
      <c r="AH338" s="225"/>
      <c r="AI338" s="225"/>
      <c r="AJ338" s="225"/>
      <c r="AK338" s="225"/>
      <c r="AL338" s="225"/>
      <c r="AM338" s="225"/>
      <c r="AN338" s="225"/>
      <c r="AO338" s="225"/>
      <c r="AP338" s="225"/>
      <c r="AQ338" s="225"/>
      <c r="AR338" s="225"/>
      <c r="AS338" s="225"/>
      <c r="AT338" s="225"/>
    </row>
    <row r="339" spans="2:46" ht="12.75" customHeight="1" x14ac:dyDescent="0.25">
      <c r="B339" s="1"/>
      <c r="C339" s="456"/>
      <c r="D339" s="456"/>
      <c r="E339" s="456"/>
      <c r="F339" s="457"/>
      <c r="G339" s="99"/>
      <c r="H339" s="457"/>
      <c r="I339" s="100"/>
      <c r="J339" s="458"/>
      <c r="K339" s="421"/>
      <c r="L339" s="457"/>
      <c r="M339" s="459"/>
      <c r="N339" s="458"/>
      <c r="O339" s="421"/>
      <c r="P339" s="457"/>
      <c r="Q339" s="100"/>
      <c r="R339" s="109"/>
      <c r="S339" s="421"/>
      <c r="T339" s="457"/>
      <c r="U339" s="109"/>
      <c r="V339" s="109"/>
      <c r="W339" s="109"/>
      <c r="Y339" s="225"/>
      <c r="Z339" s="225"/>
      <c r="AA339" s="225"/>
      <c r="AB339" s="225"/>
      <c r="AC339" s="225"/>
      <c r="AD339" s="225"/>
      <c r="AE339" s="225"/>
      <c r="AF339" s="225"/>
      <c r="AG339" s="225"/>
      <c r="AH339" s="225"/>
      <c r="AI339" s="225"/>
      <c r="AJ339" s="225"/>
      <c r="AK339" s="225"/>
      <c r="AL339" s="225"/>
      <c r="AM339" s="225"/>
      <c r="AN339" s="225"/>
      <c r="AO339" s="225"/>
      <c r="AP339" s="225"/>
      <c r="AQ339" s="225"/>
      <c r="AR339" s="225"/>
      <c r="AS339" s="225"/>
      <c r="AT339" s="225"/>
    </row>
    <row r="340" spans="2:46" ht="12.75" customHeight="1" x14ac:dyDescent="0.25">
      <c r="B340" s="1"/>
      <c r="C340" s="456"/>
      <c r="D340" s="456"/>
      <c r="E340" s="456"/>
      <c r="F340" s="457"/>
      <c r="G340" s="99"/>
      <c r="H340" s="457"/>
      <c r="I340" s="100"/>
      <c r="J340" s="458"/>
      <c r="K340" s="421"/>
      <c r="L340" s="457"/>
      <c r="M340" s="459"/>
      <c r="N340" s="458"/>
      <c r="O340" s="421"/>
      <c r="P340" s="457"/>
      <c r="Q340" s="100"/>
      <c r="R340" s="109"/>
      <c r="S340" s="421"/>
      <c r="T340" s="457"/>
      <c r="U340" s="109"/>
      <c r="V340" s="109"/>
      <c r="W340" s="109"/>
      <c r="Y340" s="225"/>
      <c r="Z340" s="225"/>
      <c r="AA340" s="225"/>
      <c r="AB340" s="225"/>
      <c r="AC340" s="225"/>
      <c r="AD340" s="225"/>
      <c r="AE340" s="225"/>
      <c r="AF340" s="225"/>
      <c r="AG340" s="225"/>
      <c r="AH340" s="225"/>
      <c r="AI340" s="225"/>
      <c r="AJ340" s="225"/>
      <c r="AK340" s="225"/>
      <c r="AL340" s="225"/>
      <c r="AM340" s="225"/>
      <c r="AN340" s="225"/>
      <c r="AO340" s="225"/>
      <c r="AP340" s="225"/>
      <c r="AQ340" s="225"/>
      <c r="AR340" s="225"/>
      <c r="AS340" s="225"/>
      <c r="AT340" s="225"/>
    </row>
    <row r="341" spans="2:46" ht="12.75" customHeight="1" x14ac:dyDescent="0.25">
      <c r="B341" s="1"/>
      <c r="C341" s="456"/>
      <c r="D341" s="456"/>
      <c r="E341" s="456"/>
      <c r="F341" s="457"/>
      <c r="G341" s="99"/>
      <c r="H341" s="457"/>
      <c r="I341" s="100"/>
      <c r="J341" s="458"/>
      <c r="K341" s="421"/>
      <c r="L341" s="457"/>
      <c r="M341" s="459"/>
      <c r="N341" s="458"/>
      <c r="O341" s="421"/>
      <c r="P341" s="457"/>
      <c r="Q341" s="100"/>
      <c r="R341" s="109"/>
      <c r="S341" s="421"/>
      <c r="T341" s="457"/>
      <c r="U341" s="109"/>
      <c r="V341" s="109"/>
      <c r="W341" s="109"/>
      <c r="Y341" s="225"/>
      <c r="Z341" s="225"/>
      <c r="AA341" s="225"/>
      <c r="AB341" s="225"/>
      <c r="AC341" s="225"/>
      <c r="AD341" s="225"/>
      <c r="AE341" s="225"/>
      <c r="AF341" s="225"/>
      <c r="AG341" s="225"/>
      <c r="AH341" s="225"/>
      <c r="AI341" s="225"/>
      <c r="AJ341" s="225"/>
      <c r="AK341" s="225"/>
      <c r="AL341" s="225"/>
      <c r="AM341" s="225"/>
      <c r="AN341" s="225"/>
      <c r="AO341" s="225"/>
      <c r="AP341" s="225"/>
      <c r="AQ341" s="225"/>
      <c r="AR341" s="225"/>
      <c r="AS341" s="225"/>
      <c r="AT341" s="225"/>
    </row>
    <row r="342" spans="2:46" ht="12.75" customHeight="1" x14ac:dyDescent="0.25">
      <c r="B342" s="1"/>
      <c r="C342" s="456"/>
      <c r="D342" s="456"/>
      <c r="E342" s="456"/>
      <c r="F342" s="457"/>
      <c r="G342" s="99"/>
      <c r="H342" s="457"/>
      <c r="I342" s="100"/>
      <c r="J342" s="458"/>
      <c r="K342" s="421"/>
      <c r="L342" s="457"/>
      <c r="M342" s="459"/>
      <c r="N342" s="458"/>
      <c r="O342" s="421"/>
      <c r="P342" s="457"/>
      <c r="Q342" s="100"/>
      <c r="R342" s="109"/>
      <c r="S342" s="421"/>
      <c r="T342" s="457"/>
      <c r="U342" s="109"/>
      <c r="V342" s="109"/>
      <c r="W342" s="109"/>
      <c r="Y342" s="225"/>
      <c r="Z342" s="225"/>
      <c r="AA342" s="225"/>
      <c r="AB342" s="225"/>
      <c r="AC342" s="225"/>
      <c r="AD342" s="225"/>
      <c r="AE342" s="225"/>
      <c r="AF342" s="225"/>
      <c r="AG342" s="225"/>
      <c r="AH342" s="225"/>
      <c r="AI342" s="225"/>
      <c r="AJ342" s="225"/>
      <c r="AK342" s="225"/>
      <c r="AL342" s="225"/>
      <c r="AM342" s="225"/>
      <c r="AN342" s="225"/>
      <c r="AO342" s="225"/>
      <c r="AP342" s="225"/>
      <c r="AQ342" s="225"/>
      <c r="AR342" s="225"/>
      <c r="AS342" s="225"/>
      <c r="AT342" s="225"/>
    </row>
    <row r="343" spans="2:46" ht="12.75" customHeight="1" x14ac:dyDescent="0.25">
      <c r="B343" s="1"/>
      <c r="C343" s="456"/>
      <c r="D343" s="456"/>
      <c r="E343" s="456"/>
      <c r="F343" s="457"/>
      <c r="G343" s="99"/>
      <c r="H343" s="457"/>
      <c r="I343" s="100"/>
      <c r="J343" s="458"/>
      <c r="K343" s="421"/>
      <c r="L343" s="457"/>
      <c r="M343" s="459"/>
      <c r="N343" s="458"/>
      <c r="O343" s="421"/>
      <c r="P343" s="457"/>
      <c r="Q343" s="100"/>
      <c r="R343" s="109"/>
      <c r="S343" s="421"/>
      <c r="T343" s="457"/>
      <c r="U343" s="109"/>
      <c r="V343" s="109"/>
      <c r="W343" s="109"/>
      <c r="Y343" s="225"/>
      <c r="Z343" s="225"/>
      <c r="AA343" s="225"/>
      <c r="AB343" s="225"/>
      <c r="AC343" s="225"/>
      <c r="AD343" s="225"/>
      <c r="AE343" s="225"/>
      <c r="AF343" s="225"/>
      <c r="AG343" s="225"/>
      <c r="AH343" s="225"/>
      <c r="AI343" s="225"/>
      <c r="AJ343" s="225"/>
      <c r="AK343" s="225"/>
      <c r="AL343" s="225"/>
      <c r="AM343" s="225"/>
      <c r="AN343" s="225"/>
      <c r="AO343" s="225"/>
      <c r="AP343" s="225"/>
      <c r="AQ343" s="225"/>
      <c r="AR343" s="225"/>
      <c r="AS343" s="225"/>
      <c r="AT343" s="225"/>
    </row>
    <row r="344" spans="2:46" ht="12.75" customHeight="1" x14ac:dyDescent="0.25">
      <c r="B344" s="1"/>
      <c r="C344" s="456"/>
      <c r="D344" s="456"/>
      <c r="E344" s="456"/>
      <c r="F344" s="457"/>
      <c r="G344" s="99"/>
      <c r="H344" s="457"/>
      <c r="I344" s="100"/>
      <c r="J344" s="458"/>
      <c r="K344" s="421"/>
      <c r="L344" s="457"/>
      <c r="M344" s="459"/>
      <c r="N344" s="458"/>
      <c r="O344" s="421"/>
      <c r="P344" s="457"/>
      <c r="Q344" s="100"/>
      <c r="R344" s="109"/>
      <c r="S344" s="421"/>
      <c r="T344" s="457"/>
      <c r="U344" s="109"/>
      <c r="V344" s="109"/>
      <c r="W344" s="109"/>
      <c r="Y344" s="225"/>
      <c r="Z344" s="225"/>
      <c r="AA344" s="225"/>
      <c r="AB344" s="225"/>
      <c r="AC344" s="225"/>
      <c r="AD344" s="225"/>
      <c r="AE344" s="225"/>
      <c r="AF344" s="225"/>
      <c r="AG344" s="225"/>
      <c r="AH344" s="225"/>
      <c r="AI344" s="225"/>
      <c r="AJ344" s="225"/>
      <c r="AK344" s="225"/>
      <c r="AL344" s="225"/>
      <c r="AM344" s="225"/>
      <c r="AN344" s="225"/>
      <c r="AO344" s="225"/>
      <c r="AP344" s="225"/>
      <c r="AQ344" s="225"/>
      <c r="AR344" s="225"/>
      <c r="AS344" s="225"/>
      <c r="AT344" s="225"/>
    </row>
    <row r="345" spans="2:46" ht="12.75" customHeight="1" x14ac:dyDescent="0.25">
      <c r="B345" s="1"/>
      <c r="C345" s="456"/>
      <c r="D345" s="456"/>
      <c r="E345" s="456"/>
      <c r="F345" s="457"/>
      <c r="G345" s="99"/>
      <c r="H345" s="457"/>
      <c r="I345" s="100"/>
      <c r="J345" s="458"/>
      <c r="K345" s="421"/>
      <c r="L345" s="457"/>
      <c r="M345" s="459"/>
      <c r="N345" s="458"/>
      <c r="O345" s="421"/>
      <c r="P345" s="457"/>
      <c r="Q345" s="100"/>
      <c r="R345" s="109"/>
      <c r="S345" s="421"/>
      <c r="T345" s="457"/>
      <c r="U345" s="109"/>
      <c r="V345" s="109"/>
      <c r="W345" s="109"/>
      <c r="Y345" s="225"/>
      <c r="Z345" s="225"/>
      <c r="AA345" s="225"/>
      <c r="AB345" s="225"/>
      <c r="AC345" s="225"/>
      <c r="AD345" s="225"/>
      <c r="AE345" s="225"/>
      <c r="AF345" s="225"/>
      <c r="AG345" s="225"/>
      <c r="AH345" s="225"/>
      <c r="AI345" s="225"/>
      <c r="AJ345" s="225"/>
      <c r="AK345" s="225"/>
      <c r="AL345" s="225"/>
      <c r="AM345" s="225"/>
      <c r="AN345" s="225"/>
      <c r="AO345" s="225"/>
      <c r="AP345" s="225"/>
      <c r="AQ345" s="225"/>
      <c r="AR345" s="225"/>
      <c r="AS345" s="225"/>
      <c r="AT345" s="225"/>
    </row>
    <row r="346" spans="2:46" ht="12.75" customHeight="1" x14ac:dyDescent="0.25">
      <c r="B346" s="1"/>
      <c r="C346" s="456"/>
      <c r="D346" s="456"/>
      <c r="E346" s="456"/>
      <c r="F346" s="457"/>
      <c r="G346" s="99"/>
      <c r="H346" s="457"/>
      <c r="I346" s="100"/>
      <c r="J346" s="458"/>
      <c r="K346" s="421"/>
      <c r="L346" s="457"/>
      <c r="M346" s="459"/>
      <c r="N346" s="458"/>
      <c r="O346" s="421"/>
      <c r="P346" s="457"/>
      <c r="Q346" s="100"/>
      <c r="R346" s="109"/>
      <c r="S346" s="421"/>
      <c r="T346" s="457"/>
      <c r="U346" s="109"/>
      <c r="V346" s="109"/>
      <c r="W346" s="109"/>
      <c r="Y346" s="225"/>
      <c r="Z346" s="225"/>
      <c r="AA346" s="225"/>
      <c r="AB346" s="225"/>
      <c r="AC346" s="225"/>
      <c r="AD346" s="225"/>
      <c r="AE346" s="225"/>
      <c r="AF346" s="225"/>
      <c r="AG346" s="225"/>
      <c r="AH346" s="225"/>
      <c r="AI346" s="225"/>
      <c r="AJ346" s="225"/>
      <c r="AK346" s="225"/>
      <c r="AL346" s="225"/>
      <c r="AM346" s="225"/>
      <c r="AN346" s="225"/>
      <c r="AO346" s="225"/>
      <c r="AP346" s="225"/>
      <c r="AQ346" s="225"/>
      <c r="AR346" s="225"/>
      <c r="AS346" s="225"/>
      <c r="AT346" s="225"/>
    </row>
    <row r="347" spans="2:46" ht="12.75" customHeight="1" x14ac:dyDescent="0.25">
      <c r="B347" s="1"/>
      <c r="C347" s="456"/>
      <c r="D347" s="456"/>
      <c r="E347" s="456"/>
      <c r="F347" s="457"/>
      <c r="G347" s="99"/>
      <c r="H347" s="457"/>
      <c r="I347" s="100"/>
      <c r="J347" s="458"/>
      <c r="K347" s="421"/>
      <c r="L347" s="457"/>
      <c r="M347" s="459"/>
      <c r="N347" s="458"/>
      <c r="O347" s="421"/>
      <c r="P347" s="457"/>
      <c r="Q347" s="100"/>
      <c r="R347" s="109"/>
      <c r="S347" s="421"/>
      <c r="T347" s="457"/>
      <c r="U347" s="109"/>
      <c r="V347" s="109"/>
      <c r="W347" s="109"/>
      <c r="Y347" s="225"/>
      <c r="Z347" s="225"/>
      <c r="AA347" s="225"/>
      <c r="AB347" s="225"/>
      <c r="AC347" s="225"/>
      <c r="AD347" s="225"/>
      <c r="AE347" s="225"/>
      <c r="AF347" s="225"/>
      <c r="AG347" s="225"/>
      <c r="AH347" s="225"/>
      <c r="AI347" s="225"/>
      <c r="AJ347" s="225"/>
      <c r="AK347" s="225"/>
      <c r="AL347" s="225"/>
      <c r="AM347" s="225"/>
      <c r="AN347" s="225"/>
      <c r="AO347" s="225"/>
      <c r="AP347" s="225"/>
      <c r="AQ347" s="225"/>
      <c r="AR347" s="225"/>
      <c r="AS347" s="225"/>
      <c r="AT347" s="225"/>
    </row>
    <row r="348" spans="2:46" ht="12.75" customHeight="1" x14ac:dyDescent="0.25">
      <c r="B348" s="1"/>
      <c r="C348" s="456"/>
      <c r="D348" s="456"/>
      <c r="E348" s="456"/>
      <c r="F348" s="457"/>
      <c r="G348" s="99"/>
      <c r="H348" s="457"/>
      <c r="I348" s="100"/>
      <c r="J348" s="458"/>
      <c r="K348" s="421"/>
      <c r="L348" s="457"/>
      <c r="M348" s="459"/>
      <c r="N348" s="458"/>
      <c r="O348" s="421"/>
      <c r="P348" s="457"/>
      <c r="Q348" s="100"/>
      <c r="R348" s="109"/>
      <c r="S348" s="421"/>
      <c r="T348" s="457"/>
      <c r="U348" s="109"/>
      <c r="V348" s="109"/>
      <c r="W348" s="109"/>
      <c r="Y348" s="225"/>
      <c r="Z348" s="225"/>
      <c r="AA348" s="225"/>
      <c r="AB348" s="225"/>
      <c r="AC348" s="225"/>
      <c r="AD348" s="225"/>
      <c r="AE348" s="225"/>
      <c r="AF348" s="225"/>
      <c r="AG348" s="225"/>
      <c r="AH348" s="225"/>
      <c r="AI348" s="225"/>
      <c r="AJ348" s="225"/>
      <c r="AK348" s="225"/>
      <c r="AL348" s="225"/>
      <c r="AM348" s="225"/>
      <c r="AN348" s="225"/>
      <c r="AO348" s="225"/>
      <c r="AP348" s="225"/>
      <c r="AQ348" s="225"/>
      <c r="AR348" s="225"/>
      <c r="AS348" s="225"/>
      <c r="AT348" s="225"/>
    </row>
    <row r="349" spans="2:46" ht="12.75" customHeight="1" x14ac:dyDescent="0.25">
      <c r="B349" s="1"/>
      <c r="C349" s="456"/>
      <c r="D349" s="456"/>
      <c r="E349" s="456"/>
      <c r="F349" s="457"/>
      <c r="G349" s="99"/>
      <c r="H349" s="457"/>
      <c r="I349" s="100"/>
      <c r="J349" s="458"/>
      <c r="K349" s="421"/>
      <c r="L349" s="457"/>
      <c r="M349" s="459"/>
      <c r="N349" s="458"/>
      <c r="O349" s="421"/>
      <c r="P349" s="457"/>
      <c r="Q349" s="100"/>
      <c r="R349" s="109"/>
      <c r="S349" s="421"/>
      <c r="T349" s="457"/>
      <c r="U349" s="109"/>
      <c r="V349" s="109"/>
      <c r="W349" s="109"/>
      <c r="Y349" s="225"/>
      <c r="Z349" s="225"/>
      <c r="AA349" s="225"/>
      <c r="AB349" s="225"/>
      <c r="AC349" s="225"/>
      <c r="AD349" s="225"/>
      <c r="AE349" s="225"/>
      <c r="AF349" s="225"/>
      <c r="AG349" s="225"/>
      <c r="AH349" s="225"/>
      <c r="AI349" s="225"/>
      <c r="AJ349" s="225"/>
      <c r="AK349" s="225"/>
      <c r="AL349" s="225"/>
      <c r="AM349" s="225"/>
      <c r="AN349" s="225"/>
      <c r="AO349" s="225"/>
      <c r="AP349" s="225"/>
      <c r="AQ349" s="225"/>
      <c r="AR349" s="225"/>
      <c r="AS349" s="225"/>
      <c r="AT349" s="225"/>
    </row>
    <row r="350" spans="2:46" ht="12.75" customHeight="1" x14ac:dyDescent="0.25">
      <c r="B350" s="1"/>
      <c r="C350" s="456"/>
      <c r="D350" s="456"/>
      <c r="E350" s="456"/>
      <c r="F350" s="457"/>
      <c r="G350" s="99"/>
      <c r="H350" s="457"/>
      <c r="I350" s="100"/>
      <c r="J350" s="458"/>
      <c r="K350" s="421"/>
      <c r="L350" s="457"/>
      <c r="M350" s="459"/>
      <c r="N350" s="458"/>
      <c r="O350" s="421"/>
      <c r="P350" s="457"/>
      <c r="Q350" s="100"/>
      <c r="R350" s="109"/>
      <c r="S350" s="421"/>
      <c r="T350" s="457"/>
      <c r="U350" s="109"/>
      <c r="V350" s="109"/>
      <c r="W350" s="109"/>
      <c r="Y350" s="225"/>
      <c r="Z350" s="225"/>
      <c r="AA350" s="225"/>
      <c r="AB350" s="225"/>
      <c r="AC350" s="225"/>
      <c r="AD350" s="225"/>
      <c r="AE350" s="225"/>
      <c r="AF350" s="225"/>
      <c r="AG350" s="225"/>
      <c r="AH350" s="225"/>
      <c r="AI350" s="225"/>
      <c r="AJ350" s="225"/>
      <c r="AK350" s="225"/>
      <c r="AL350" s="225"/>
      <c r="AM350" s="225"/>
      <c r="AN350" s="225"/>
      <c r="AO350" s="225"/>
      <c r="AP350" s="225"/>
      <c r="AQ350" s="225"/>
      <c r="AR350" s="225"/>
      <c r="AS350" s="225"/>
      <c r="AT350" s="225"/>
    </row>
    <row r="351" spans="2:46" ht="12.75" customHeight="1" x14ac:dyDescent="0.25">
      <c r="B351" s="1"/>
      <c r="C351" s="456"/>
      <c r="D351" s="456"/>
      <c r="E351" s="456"/>
      <c r="F351" s="457"/>
      <c r="G351" s="99"/>
      <c r="H351" s="457"/>
      <c r="I351" s="100"/>
      <c r="J351" s="458"/>
      <c r="K351" s="421"/>
      <c r="L351" s="457"/>
      <c r="M351" s="459"/>
      <c r="N351" s="458"/>
      <c r="O351" s="421"/>
      <c r="P351" s="457"/>
      <c r="Q351" s="100"/>
      <c r="R351" s="109"/>
      <c r="S351" s="421"/>
      <c r="T351" s="457"/>
      <c r="U351" s="109"/>
      <c r="V351" s="109"/>
      <c r="W351" s="109"/>
      <c r="Y351" s="225"/>
      <c r="Z351" s="225"/>
      <c r="AA351" s="225"/>
      <c r="AB351" s="225"/>
      <c r="AC351" s="225"/>
      <c r="AD351" s="225"/>
      <c r="AE351" s="225"/>
      <c r="AF351" s="225"/>
      <c r="AG351" s="225"/>
      <c r="AH351" s="225"/>
      <c r="AI351" s="225"/>
      <c r="AJ351" s="225"/>
      <c r="AK351" s="225"/>
      <c r="AL351" s="225"/>
      <c r="AM351" s="225"/>
      <c r="AN351" s="225"/>
      <c r="AO351" s="225"/>
      <c r="AP351" s="225"/>
      <c r="AQ351" s="225"/>
      <c r="AR351" s="225"/>
      <c r="AS351" s="225"/>
      <c r="AT351" s="225"/>
    </row>
    <row r="352" spans="2:46" ht="12.75" customHeight="1" x14ac:dyDescent="0.25">
      <c r="B352" s="1"/>
      <c r="C352" s="456"/>
      <c r="D352" s="456"/>
      <c r="E352" s="456"/>
      <c r="F352" s="457"/>
      <c r="G352" s="99"/>
      <c r="H352" s="457"/>
      <c r="I352" s="100"/>
      <c r="J352" s="458"/>
      <c r="K352" s="421"/>
      <c r="L352" s="457"/>
      <c r="M352" s="459"/>
      <c r="N352" s="458"/>
      <c r="O352" s="421"/>
      <c r="P352" s="457"/>
      <c r="Q352" s="100"/>
      <c r="R352" s="109"/>
      <c r="S352" s="421"/>
      <c r="T352" s="457"/>
      <c r="U352" s="109"/>
      <c r="V352" s="109"/>
      <c r="W352" s="109"/>
      <c r="Y352" s="225"/>
      <c r="Z352" s="225"/>
      <c r="AA352" s="225"/>
      <c r="AB352" s="225"/>
      <c r="AC352" s="225"/>
      <c r="AD352" s="225"/>
      <c r="AE352" s="225"/>
      <c r="AF352" s="225"/>
      <c r="AG352" s="225"/>
      <c r="AH352" s="225"/>
      <c r="AI352" s="225"/>
      <c r="AJ352" s="225"/>
      <c r="AK352" s="225"/>
      <c r="AL352" s="225"/>
      <c r="AM352" s="225"/>
      <c r="AN352" s="225"/>
      <c r="AO352" s="225"/>
      <c r="AP352" s="225"/>
      <c r="AQ352" s="225"/>
      <c r="AR352" s="225"/>
      <c r="AS352" s="225"/>
      <c r="AT352" s="225"/>
    </row>
    <row r="353" spans="2:46" ht="12.75" customHeight="1" x14ac:dyDescent="0.25">
      <c r="B353" s="1"/>
      <c r="C353" s="456"/>
      <c r="D353" s="456"/>
      <c r="E353" s="456"/>
      <c r="F353" s="457"/>
      <c r="G353" s="99"/>
      <c r="H353" s="457"/>
      <c r="I353" s="100"/>
      <c r="J353" s="458"/>
      <c r="K353" s="421"/>
      <c r="L353" s="457"/>
      <c r="M353" s="459"/>
      <c r="N353" s="458"/>
      <c r="O353" s="421"/>
      <c r="P353" s="457"/>
      <c r="Q353" s="100"/>
      <c r="R353" s="109"/>
      <c r="S353" s="421"/>
      <c r="T353" s="457"/>
      <c r="U353" s="109"/>
      <c r="V353" s="109"/>
      <c r="W353" s="109"/>
      <c r="Y353" s="225"/>
      <c r="Z353" s="225"/>
      <c r="AA353" s="225"/>
      <c r="AB353" s="225"/>
      <c r="AC353" s="225"/>
      <c r="AD353" s="225"/>
      <c r="AE353" s="225"/>
      <c r="AF353" s="225"/>
      <c r="AG353" s="225"/>
      <c r="AH353" s="225"/>
      <c r="AI353" s="225"/>
      <c r="AJ353" s="225"/>
      <c r="AK353" s="225"/>
      <c r="AL353" s="225"/>
      <c r="AM353" s="225"/>
      <c r="AN353" s="225"/>
      <c r="AO353" s="225"/>
      <c r="AP353" s="225"/>
      <c r="AQ353" s="225"/>
      <c r="AR353" s="225"/>
      <c r="AS353" s="225"/>
      <c r="AT353" s="225"/>
    </row>
    <row r="354" spans="2:46" ht="12.75" customHeight="1" x14ac:dyDescent="0.25">
      <c r="B354" s="1"/>
      <c r="C354" s="456"/>
      <c r="D354" s="456"/>
      <c r="E354" s="456"/>
      <c r="F354" s="457"/>
      <c r="G354" s="99"/>
      <c r="H354" s="457"/>
      <c r="I354" s="100"/>
      <c r="J354" s="458"/>
      <c r="K354" s="421"/>
      <c r="L354" s="457"/>
      <c r="M354" s="459"/>
      <c r="N354" s="458"/>
      <c r="O354" s="421"/>
      <c r="P354" s="457"/>
      <c r="Q354" s="100"/>
      <c r="R354" s="109"/>
      <c r="S354" s="421"/>
      <c r="T354" s="457"/>
      <c r="U354" s="109"/>
      <c r="V354" s="109"/>
      <c r="W354" s="109"/>
      <c r="Y354" s="225"/>
      <c r="Z354" s="225"/>
      <c r="AA354" s="225"/>
      <c r="AB354" s="225"/>
      <c r="AC354" s="225"/>
      <c r="AD354" s="225"/>
      <c r="AE354" s="225"/>
      <c r="AF354" s="225"/>
      <c r="AG354" s="225"/>
      <c r="AH354" s="225"/>
      <c r="AI354" s="225"/>
      <c r="AJ354" s="225"/>
      <c r="AK354" s="225"/>
      <c r="AL354" s="225"/>
      <c r="AM354" s="225"/>
      <c r="AN354" s="225"/>
      <c r="AO354" s="225"/>
      <c r="AP354" s="225"/>
      <c r="AQ354" s="225"/>
      <c r="AR354" s="225"/>
      <c r="AS354" s="225"/>
      <c r="AT354" s="225"/>
    </row>
    <row r="355" spans="2:46" ht="12.75" customHeight="1" x14ac:dyDescent="0.25">
      <c r="B355" s="1"/>
      <c r="C355" s="456"/>
      <c r="D355" s="456"/>
      <c r="E355" s="456"/>
      <c r="F355" s="457"/>
      <c r="G355" s="99"/>
      <c r="H355" s="457"/>
      <c r="I355" s="100"/>
      <c r="J355" s="458"/>
      <c r="K355" s="421"/>
      <c r="L355" s="457"/>
      <c r="M355" s="459"/>
      <c r="N355" s="458"/>
      <c r="O355" s="421"/>
      <c r="P355" s="457"/>
      <c r="Q355" s="100"/>
      <c r="R355" s="109"/>
      <c r="S355" s="421"/>
      <c r="T355" s="457"/>
      <c r="U355" s="109"/>
      <c r="V355" s="109"/>
      <c r="W355" s="109"/>
      <c r="Y355" s="225"/>
      <c r="Z355" s="225"/>
      <c r="AA355" s="225"/>
      <c r="AB355" s="225"/>
      <c r="AC355" s="225"/>
      <c r="AD355" s="225"/>
      <c r="AE355" s="225"/>
      <c r="AF355" s="225"/>
      <c r="AG355" s="225"/>
      <c r="AH355" s="225"/>
      <c r="AI355" s="225"/>
      <c r="AJ355" s="225"/>
      <c r="AK355" s="225"/>
      <c r="AL355" s="225"/>
      <c r="AM355" s="225"/>
      <c r="AN355" s="225"/>
      <c r="AO355" s="225"/>
      <c r="AP355" s="225"/>
      <c r="AQ355" s="225"/>
      <c r="AR355" s="225"/>
      <c r="AS355" s="225"/>
      <c r="AT355" s="225"/>
    </row>
    <row r="356" spans="2:46" ht="12.75" customHeight="1" x14ac:dyDescent="0.25">
      <c r="B356" s="1"/>
      <c r="C356" s="456"/>
      <c r="D356" s="456"/>
      <c r="E356" s="456"/>
      <c r="F356" s="457"/>
      <c r="G356" s="99"/>
      <c r="H356" s="457"/>
      <c r="I356" s="100"/>
      <c r="J356" s="458"/>
      <c r="K356" s="421"/>
      <c r="L356" s="457"/>
      <c r="M356" s="459"/>
      <c r="N356" s="458"/>
      <c r="O356" s="421"/>
      <c r="P356" s="457"/>
      <c r="Q356" s="100"/>
      <c r="R356" s="109"/>
      <c r="S356" s="421"/>
      <c r="T356" s="457"/>
      <c r="U356" s="109"/>
      <c r="V356" s="109"/>
      <c r="W356" s="109"/>
      <c r="Y356" s="225"/>
      <c r="Z356" s="225"/>
      <c r="AA356" s="225"/>
      <c r="AB356" s="225"/>
      <c r="AC356" s="225"/>
      <c r="AD356" s="225"/>
      <c r="AE356" s="225"/>
      <c r="AF356" s="225"/>
      <c r="AG356" s="225"/>
      <c r="AH356" s="225"/>
      <c r="AI356" s="225"/>
      <c r="AJ356" s="225"/>
      <c r="AK356" s="225"/>
      <c r="AL356" s="225"/>
      <c r="AM356" s="225"/>
      <c r="AN356" s="225"/>
      <c r="AO356" s="225"/>
      <c r="AP356" s="225"/>
      <c r="AQ356" s="225"/>
      <c r="AR356" s="225"/>
      <c r="AS356" s="225"/>
      <c r="AT356" s="225"/>
    </row>
    <row r="357" spans="2:46" ht="12.75" customHeight="1" x14ac:dyDescent="0.25">
      <c r="B357" s="1"/>
      <c r="C357" s="456"/>
      <c r="D357" s="456"/>
      <c r="E357" s="456"/>
      <c r="F357" s="457"/>
      <c r="G357" s="99"/>
      <c r="H357" s="457"/>
      <c r="I357" s="100"/>
      <c r="J357" s="458"/>
      <c r="K357" s="421"/>
      <c r="L357" s="457"/>
      <c r="M357" s="459"/>
      <c r="N357" s="458"/>
      <c r="O357" s="421"/>
      <c r="P357" s="457"/>
      <c r="Q357" s="100"/>
      <c r="R357" s="109"/>
      <c r="S357" s="421"/>
      <c r="T357" s="457"/>
      <c r="U357" s="109"/>
      <c r="V357" s="109"/>
      <c r="W357" s="109"/>
      <c r="Y357" s="225"/>
      <c r="Z357" s="225"/>
      <c r="AA357" s="225"/>
      <c r="AB357" s="225"/>
      <c r="AC357" s="225"/>
      <c r="AD357" s="225"/>
      <c r="AE357" s="225"/>
      <c r="AF357" s="225"/>
      <c r="AG357" s="225"/>
      <c r="AH357" s="225"/>
      <c r="AI357" s="225"/>
      <c r="AJ357" s="225"/>
      <c r="AK357" s="225"/>
      <c r="AL357" s="225"/>
      <c r="AM357" s="225"/>
      <c r="AN357" s="225"/>
      <c r="AO357" s="225"/>
      <c r="AP357" s="225"/>
      <c r="AQ357" s="225"/>
      <c r="AR357" s="225"/>
      <c r="AS357" s="225"/>
      <c r="AT357" s="225"/>
    </row>
    <row r="358" spans="2:46" ht="12.75" customHeight="1" x14ac:dyDescent="0.25">
      <c r="B358" s="1"/>
      <c r="C358" s="456"/>
      <c r="D358" s="456"/>
      <c r="E358" s="456"/>
      <c r="F358" s="457"/>
      <c r="G358" s="99"/>
      <c r="H358" s="457"/>
      <c r="I358" s="100"/>
      <c r="J358" s="458"/>
      <c r="K358" s="421"/>
      <c r="L358" s="457"/>
      <c r="M358" s="459"/>
      <c r="N358" s="458"/>
      <c r="O358" s="421"/>
      <c r="P358" s="457"/>
      <c r="Q358" s="100"/>
      <c r="R358" s="109"/>
      <c r="S358" s="421"/>
      <c r="T358" s="457"/>
      <c r="U358" s="109"/>
      <c r="V358" s="109"/>
      <c r="W358" s="109"/>
      <c r="Y358" s="225"/>
      <c r="Z358" s="225"/>
      <c r="AA358" s="225"/>
      <c r="AB358" s="225"/>
      <c r="AC358" s="225"/>
      <c r="AD358" s="225"/>
      <c r="AE358" s="225"/>
      <c r="AF358" s="225"/>
      <c r="AG358" s="225"/>
      <c r="AH358" s="225"/>
      <c r="AI358" s="225"/>
      <c r="AJ358" s="225"/>
      <c r="AK358" s="225"/>
      <c r="AL358" s="225"/>
      <c r="AM358" s="225"/>
      <c r="AN358" s="225"/>
      <c r="AO358" s="225"/>
      <c r="AP358" s="225"/>
      <c r="AQ358" s="225"/>
      <c r="AR358" s="225"/>
      <c r="AS358" s="225"/>
      <c r="AT358" s="225"/>
    </row>
    <row r="359" spans="2:46" ht="12.75" customHeight="1" x14ac:dyDescent="0.25">
      <c r="B359" s="1"/>
      <c r="C359" s="456"/>
      <c r="D359" s="456"/>
      <c r="E359" s="456"/>
      <c r="F359" s="457"/>
      <c r="G359" s="99"/>
      <c r="H359" s="457"/>
      <c r="I359" s="100"/>
      <c r="J359" s="458"/>
      <c r="K359" s="421"/>
      <c r="L359" s="457"/>
      <c r="M359" s="459"/>
      <c r="N359" s="458"/>
      <c r="O359" s="421"/>
      <c r="P359" s="457"/>
      <c r="Q359" s="100"/>
      <c r="R359" s="109"/>
      <c r="S359" s="421"/>
      <c r="T359" s="457"/>
      <c r="U359" s="109"/>
      <c r="V359" s="109"/>
      <c r="W359" s="109"/>
      <c r="Y359" s="225"/>
      <c r="Z359" s="225"/>
      <c r="AA359" s="225"/>
      <c r="AB359" s="225"/>
      <c r="AC359" s="225"/>
      <c r="AD359" s="225"/>
      <c r="AE359" s="225"/>
      <c r="AF359" s="225"/>
      <c r="AG359" s="225"/>
      <c r="AH359" s="225"/>
      <c r="AI359" s="225"/>
      <c r="AJ359" s="225"/>
      <c r="AK359" s="225"/>
      <c r="AL359" s="225"/>
      <c r="AM359" s="225"/>
      <c r="AN359" s="225"/>
      <c r="AO359" s="225"/>
      <c r="AP359" s="225"/>
      <c r="AQ359" s="225"/>
      <c r="AR359" s="225"/>
      <c r="AS359" s="225"/>
      <c r="AT359" s="225"/>
    </row>
    <row r="360" spans="2:46" ht="12.75" customHeight="1" x14ac:dyDescent="0.25">
      <c r="B360" s="1"/>
      <c r="C360" s="456"/>
      <c r="D360" s="456"/>
      <c r="E360" s="456"/>
      <c r="F360" s="457"/>
      <c r="G360" s="99"/>
      <c r="H360" s="457"/>
      <c r="I360" s="100"/>
      <c r="J360" s="458"/>
      <c r="K360" s="421"/>
      <c r="L360" s="457"/>
      <c r="M360" s="459"/>
      <c r="N360" s="458"/>
      <c r="O360" s="421"/>
      <c r="P360" s="457"/>
      <c r="Q360" s="100"/>
      <c r="R360" s="109"/>
      <c r="S360" s="421"/>
      <c r="T360" s="457"/>
      <c r="U360" s="109"/>
      <c r="V360" s="109"/>
      <c r="W360" s="109"/>
      <c r="Y360" s="225"/>
      <c r="Z360" s="225"/>
      <c r="AA360" s="225"/>
      <c r="AB360" s="225"/>
      <c r="AC360" s="225"/>
      <c r="AD360" s="225"/>
      <c r="AE360" s="225"/>
      <c r="AF360" s="225"/>
      <c r="AG360" s="225"/>
      <c r="AH360" s="225"/>
      <c r="AI360" s="225"/>
      <c r="AJ360" s="225"/>
      <c r="AK360" s="225"/>
      <c r="AL360" s="225"/>
      <c r="AM360" s="225"/>
      <c r="AN360" s="225"/>
      <c r="AO360" s="225"/>
      <c r="AP360" s="225"/>
      <c r="AQ360" s="225"/>
      <c r="AR360" s="225"/>
      <c r="AS360" s="225"/>
      <c r="AT360" s="225"/>
    </row>
    <row r="361" spans="2:46" ht="12.75" customHeight="1" x14ac:dyDescent="0.25">
      <c r="B361" s="1"/>
      <c r="C361" s="456"/>
      <c r="D361" s="456"/>
      <c r="E361" s="456"/>
      <c r="F361" s="457"/>
      <c r="G361" s="99"/>
      <c r="H361" s="457"/>
      <c r="I361" s="100"/>
      <c r="J361" s="458"/>
      <c r="K361" s="421"/>
      <c r="L361" s="457"/>
      <c r="M361" s="459"/>
      <c r="N361" s="458"/>
      <c r="O361" s="421"/>
      <c r="P361" s="457"/>
      <c r="Q361" s="100"/>
      <c r="R361" s="109"/>
      <c r="S361" s="421"/>
      <c r="T361" s="457"/>
      <c r="U361" s="109"/>
      <c r="V361" s="109"/>
      <c r="W361" s="109"/>
      <c r="Y361" s="225"/>
      <c r="Z361" s="225"/>
      <c r="AA361" s="225"/>
      <c r="AB361" s="225"/>
      <c r="AC361" s="225"/>
      <c r="AD361" s="225"/>
      <c r="AE361" s="225"/>
      <c r="AF361" s="225"/>
      <c r="AG361" s="225"/>
      <c r="AH361" s="225"/>
      <c r="AI361" s="225"/>
      <c r="AJ361" s="225"/>
      <c r="AK361" s="225"/>
      <c r="AL361" s="225"/>
      <c r="AM361" s="225"/>
      <c r="AN361" s="225"/>
      <c r="AO361" s="225"/>
      <c r="AP361" s="225"/>
      <c r="AQ361" s="225"/>
      <c r="AR361" s="225"/>
      <c r="AS361" s="225"/>
      <c r="AT361" s="225"/>
    </row>
    <row r="362" spans="2:46" ht="12.75" customHeight="1" x14ac:dyDescent="0.25">
      <c r="B362" s="1"/>
      <c r="C362" s="456"/>
      <c r="D362" s="456"/>
      <c r="E362" s="456"/>
      <c r="F362" s="457"/>
      <c r="G362" s="99"/>
      <c r="H362" s="457"/>
      <c r="I362" s="100"/>
      <c r="J362" s="458"/>
      <c r="K362" s="421"/>
      <c r="L362" s="457"/>
      <c r="M362" s="459"/>
      <c r="N362" s="458"/>
      <c r="O362" s="421"/>
      <c r="P362" s="457"/>
      <c r="Q362" s="100"/>
      <c r="R362" s="109"/>
      <c r="S362" s="421"/>
      <c r="T362" s="457"/>
      <c r="U362" s="109"/>
      <c r="V362" s="109"/>
      <c r="W362" s="109"/>
      <c r="Y362" s="225"/>
      <c r="Z362" s="225"/>
      <c r="AA362" s="225"/>
      <c r="AB362" s="225"/>
      <c r="AC362" s="225"/>
      <c r="AD362" s="225"/>
      <c r="AE362" s="225"/>
      <c r="AF362" s="225"/>
      <c r="AG362" s="225"/>
      <c r="AH362" s="225"/>
      <c r="AI362" s="225"/>
      <c r="AJ362" s="225"/>
      <c r="AK362" s="225"/>
      <c r="AL362" s="225"/>
      <c r="AM362" s="225"/>
      <c r="AN362" s="225"/>
      <c r="AO362" s="225"/>
      <c r="AP362" s="225"/>
      <c r="AQ362" s="225"/>
      <c r="AR362" s="225"/>
      <c r="AS362" s="225"/>
      <c r="AT362" s="225"/>
    </row>
    <row r="363" spans="2:46" ht="12.75" customHeight="1" x14ac:dyDescent="0.25">
      <c r="B363" s="1"/>
      <c r="C363" s="456"/>
      <c r="D363" s="456"/>
      <c r="E363" s="456"/>
      <c r="F363" s="457"/>
      <c r="G363" s="99"/>
      <c r="H363" s="457"/>
      <c r="I363" s="100"/>
      <c r="J363" s="458"/>
      <c r="K363" s="421"/>
      <c r="L363" s="457"/>
      <c r="M363" s="459"/>
      <c r="N363" s="458"/>
      <c r="O363" s="421"/>
      <c r="P363" s="457"/>
      <c r="Q363" s="100"/>
      <c r="R363" s="109"/>
      <c r="S363" s="421"/>
      <c r="T363" s="457"/>
      <c r="U363" s="109"/>
      <c r="V363" s="109"/>
      <c r="W363" s="109"/>
      <c r="Y363" s="225"/>
      <c r="Z363" s="225"/>
      <c r="AA363" s="225"/>
      <c r="AB363" s="225"/>
      <c r="AC363" s="225"/>
      <c r="AD363" s="225"/>
      <c r="AE363" s="225"/>
      <c r="AF363" s="225"/>
      <c r="AG363" s="225"/>
      <c r="AH363" s="225"/>
      <c r="AI363" s="225"/>
      <c r="AJ363" s="225"/>
      <c r="AK363" s="225"/>
      <c r="AL363" s="225"/>
      <c r="AM363" s="225"/>
      <c r="AN363" s="225"/>
      <c r="AO363" s="225"/>
      <c r="AP363" s="225"/>
      <c r="AQ363" s="225"/>
      <c r="AR363" s="225"/>
      <c r="AS363" s="225"/>
      <c r="AT363" s="225"/>
    </row>
    <row r="364" spans="2:46" ht="12.75" customHeight="1" x14ac:dyDescent="0.25">
      <c r="B364" s="1"/>
      <c r="C364" s="456"/>
      <c r="D364" s="456"/>
      <c r="E364" s="456"/>
      <c r="F364" s="457"/>
      <c r="G364" s="99"/>
      <c r="H364" s="457"/>
      <c r="I364" s="100"/>
      <c r="J364" s="458"/>
      <c r="K364" s="421"/>
      <c r="L364" s="457"/>
      <c r="M364" s="459"/>
      <c r="N364" s="458"/>
      <c r="O364" s="421"/>
      <c r="P364" s="457"/>
      <c r="Q364" s="100"/>
      <c r="R364" s="109"/>
      <c r="S364" s="421"/>
      <c r="T364" s="457"/>
      <c r="U364" s="109"/>
      <c r="V364" s="109"/>
      <c r="W364" s="109"/>
      <c r="Y364" s="225"/>
      <c r="Z364" s="225"/>
      <c r="AA364" s="225"/>
      <c r="AB364" s="225"/>
      <c r="AC364" s="225"/>
      <c r="AD364" s="225"/>
      <c r="AE364" s="225"/>
      <c r="AF364" s="225"/>
      <c r="AG364" s="225"/>
      <c r="AH364" s="225"/>
      <c r="AI364" s="225"/>
      <c r="AJ364" s="225"/>
      <c r="AK364" s="225"/>
      <c r="AL364" s="225"/>
      <c r="AM364" s="225"/>
      <c r="AN364" s="225"/>
      <c r="AO364" s="225"/>
      <c r="AP364" s="225"/>
      <c r="AQ364" s="225"/>
      <c r="AR364" s="225"/>
      <c r="AS364" s="225"/>
      <c r="AT364" s="225"/>
    </row>
    <row r="365" spans="2:46" ht="12.75" customHeight="1" x14ac:dyDescent="0.25">
      <c r="B365" s="1"/>
      <c r="C365" s="456"/>
      <c r="D365" s="456"/>
      <c r="E365" s="456"/>
      <c r="F365" s="457"/>
      <c r="G365" s="99"/>
      <c r="H365" s="457"/>
      <c r="I365" s="100"/>
      <c r="J365" s="458"/>
      <c r="K365" s="421"/>
      <c r="L365" s="457"/>
      <c r="M365" s="459"/>
      <c r="N365" s="458"/>
      <c r="O365" s="421"/>
      <c r="P365" s="457"/>
      <c r="Q365" s="100"/>
      <c r="R365" s="109"/>
      <c r="S365" s="421"/>
      <c r="T365" s="457"/>
      <c r="U365" s="109"/>
      <c r="V365" s="109"/>
      <c r="W365" s="109"/>
      <c r="Y365" s="225"/>
      <c r="Z365" s="225"/>
      <c r="AA365" s="225"/>
      <c r="AB365" s="225"/>
      <c r="AC365" s="225"/>
      <c r="AD365" s="225"/>
      <c r="AE365" s="225"/>
      <c r="AF365" s="225"/>
      <c r="AG365" s="225"/>
      <c r="AH365" s="225"/>
      <c r="AI365" s="225"/>
      <c r="AJ365" s="225"/>
      <c r="AK365" s="225"/>
      <c r="AL365" s="225"/>
      <c r="AM365" s="225"/>
      <c r="AN365" s="225"/>
      <c r="AO365" s="225"/>
      <c r="AP365" s="225"/>
      <c r="AQ365" s="225"/>
      <c r="AR365" s="225"/>
      <c r="AS365" s="225"/>
      <c r="AT365" s="225"/>
    </row>
    <row r="366" spans="2:46" ht="12.75" customHeight="1" x14ac:dyDescent="0.25">
      <c r="B366" s="1"/>
      <c r="C366" s="456"/>
      <c r="D366" s="456"/>
      <c r="E366" s="456"/>
      <c r="F366" s="457"/>
      <c r="G366" s="99"/>
      <c r="H366" s="457"/>
      <c r="I366" s="100"/>
      <c r="J366" s="458"/>
      <c r="K366" s="421"/>
      <c r="L366" s="457"/>
      <c r="M366" s="459"/>
      <c r="N366" s="458"/>
      <c r="O366" s="421"/>
      <c r="P366" s="457"/>
      <c r="Q366" s="100"/>
      <c r="R366" s="109"/>
      <c r="S366" s="421"/>
      <c r="T366" s="457"/>
      <c r="U366" s="109"/>
      <c r="V366" s="109"/>
      <c r="W366" s="109"/>
      <c r="Y366" s="225"/>
      <c r="Z366" s="225"/>
      <c r="AA366" s="225"/>
      <c r="AB366" s="225"/>
      <c r="AC366" s="225"/>
      <c r="AD366" s="225"/>
      <c r="AE366" s="225"/>
      <c r="AF366" s="225"/>
      <c r="AG366" s="225"/>
      <c r="AH366" s="225"/>
      <c r="AI366" s="225"/>
      <c r="AJ366" s="225"/>
      <c r="AK366" s="225"/>
      <c r="AL366" s="225"/>
      <c r="AM366" s="225"/>
      <c r="AN366" s="225"/>
      <c r="AO366" s="225"/>
      <c r="AP366" s="225"/>
      <c r="AQ366" s="225"/>
      <c r="AR366" s="225"/>
      <c r="AS366" s="225"/>
      <c r="AT366" s="225"/>
    </row>
    <row r="367" spans="2:46" ht="12.75" customHeight="1" x14ac:dyDescent="0.25">
      <c r="B367" s="1"/>
      <c r="C367" s="456"/>
      <c r="D367" s="456"/>
      <c r="E367" s="456"/>
      <c r="F367" s="457"/>
      <c r="G367" s="99"/>
      <c r="H367" s="457"/>
      <c r="I367" s="100"/>
      <c r="J367" s="458"/>
      <c r="K367" s="421"/>
      <c r="L367" s="457"/>
      <c r="M367" s="459"/>
      <c r="N367" s="458"/>
      <c r="O367" s="421"/>
      <c r="P367" s="457"/>
      <c r="Q367" s="100"/>
      <c r="R367" s="109"/>
      <c r="S367" s="421"/>
      <c r="T367" s="457"/>
      <c r="U367" s="109"/>
      <c r="V367" s="109"/>
      <c r="W367" s="109"/>
      <c r="Y367" s="225"/>
      <c r="Z367" s="225"/>
      <c r="AA367" s="225"/>
      <c r="AB367" s="225"/>
      <c r="AC367" s="225"/>
      <c r="AD367" s="225"/>
      <c r="AE367" s="225"/>
      <c r="AF367" s="225"/>
      <c r="AG367" s="225"/>
      <c r="AH367" s="225"/>
      <c r="AI367" s="225"/>
      <c r="AJ367" s="225"/>
      <c r="AK367" s="225"/>
      <c r="AL367" s="225"/>
      <c r="AM367" s="225"/>
      <c r="AN367" s="225"/>
      <c r="AO367" s="225"/>
      <c r="AP367" s="225"/>
      <c r="AQ367" s="225"/>
      <c r="AR367" s="225"/>
      <c r="AS367" s="225"/>
      <c r="AT367" s="225"/>
    </row>
    <row r="368" spans="2:46" ht="12.75" customHeight="1" x14ac:dyDescent="0.25">
      <c r="B368" s="1"/>
      <c r="C368" s="456"/>
      <c r="D368" s="456"/>
      <c r="E368" s="456"/>
      <c r="F368" s="457"/>
      <c r="G368" s="99"/>
      <c r="H368" s="457"/>
      <c r="I368" s="100"/>
      <c r="J368" s="458"/>
      <c r="K368" s="421"/>
      <c r="L368" s="457"/>
      <c r="M368" s="459"/>
      <c r="N368" s="458"/>
      <c r="O368" s="421"/>
      <c r="P368" s="457"/>
      <c r="Q368" s="100"/>
      <c r="R368" s="109"/>
      <c r="S368" s="421"/>
      <c r="T368" s="457"/>
      <c r="U368" s="109"/>
      <c r="V368" s="109"/>
      <c r="W368" s="109"/>
      <c r="Y368" s="225"/>
      <c r="Z368" s="225"/>
      <c r="AA368" s="225"/>
      <c r="AB368" s="225"/>
      <c r="AC368" s="225"/>
      <c r="AD368" s="225"/>
      <c r="AE368" s="225"/>
      <c r="AF368" s="225"/>
      <c r="AG368" s="225"/>
      <c r="AH368" s="225"/>
      <c r="AI368" s="225"/>
      <c r="AJ368" s="225"/>
      <c r="AK368" s="225"/>
      <c r="AL368" s="225"/>
      <c r="AM368" s="225"/>
      <c r="AN368" s="225"/>
      <c r="AO368" s="225"/>
      <c r="AP368" s="225"/>
      <c r="AQ368" s="225"/>
      <c r="AR368" s="225"/>
      <c r="AS368" s="225"/>
      <c r="AT368" s="225"/>
    </row>
    <row r="369" spans="2:46" ht="12.75" customHeight="1" x14ac:dyDescent="0.25">
      <c r="B369" s="1"/>
      <c r="C369" s="456"/>
      <c r="D369" s="456"/>
      <c r="E369" s="456"/>
      <c r="F369" s="457"/>
      <c r="G369" s="99"/>
      <c r="H369" s="457"/>
      <c r="I369" s="100"/>
      <c r="J369" s="458"/>
      <c r="K369" s="421"/>
      <c r="L369" s="457"/>
      <c r="M369" s="459"/>
      <c r="N369" s="458"/>
      <c r="O369" s="421"/>
      <c r="P369" s="457"/>
      <c r="Q369" s="100"/>
      <c r="R369" s="109"/>
      <c r="S369" s="421"/>
      <c r="T369" s="457"/>
      <c r="U369" s="109"/>
      <c r="V369" s="109"/>
      <c r="W369" s="109"/>
      <c r="Y369" s="225"/>
      <c r="Z369" s="225"/>
      <c r="AA369" s="225"/>
      <c r="AB369" s="225"/>
      <c r="AC369" s="225"/>
      <c r="AD369" s="225"/>
      <c r="AE369" s="225"/>
      <c r="AF369" s="225"/>
      <c r="AG369" s="225"/>
      <c r="AH369" s="225"/>
      <c r="AI369" s="225"/>
      <c r="AJ369" s="225"/>
      <c r="AK369" s="225"/>
      <c r="AL369" s="225"/>
      <c r="AM369" s="225"/>
      <c r="AN369" s="225"/>
      <c r="AO369" s="225"/>
      <c r="AP369" s="225"/>
      <c r="AQ369" s="225"/>
      <c r="AR369" s="225"/>
      <c r="AS369" s="225"/>
      <c r="AT369" s="225"/>
    </row>
    <row r="370" spans="2:46" ht="12.75" customHeight="1" x14ac:dyDescent="0.25">
      <c r="B370" s="1"/>
      <c r="C370" s="456"/>
      <c r="D370" s="456"/>
      <c r="E370" s="456"/>
      <c r="F370" s="457"/>
      <c r="G370" s="99"/>
      <c r="H370" s="457"/>
      <c r="I370" s="100"/>
      <c r="J370" s="458"/>
      <c r="K370" s="421"/>
      <c r="L370" s="457"/>
      <c r="M370" s="459"/>
      <c r="N370" s="458"/>
      <c r="O370" s="421"/>
      <c r="P370" s="457"/>
      <c r="Q370" s="100"/>
      <c r="R370" s="109"/>
      <c r="S370" s="421"/>
      <c r="T370" s="457"/>
      <c r="U370" s="109"/>
      <c r="V370" s="109"/>
      <c r="W370" s="109"/>
      <c r="Y370" s="225"/>
      <c r="Z370" s="225"/>
      <c r="AA370" s="225"/>
      <c r="AB370" s="225"/>
      <c r="AC370" s="225"/>
      <c r="AD370" s="225"/>
      <c r="AE370" s="225"/>
      <c r="AF370" s="225"/>
      <c r="AG370" s="225"/>
      <c r="AH370" s="225"/>
      <c r="AI370" s="225"/>
      <c r="AJ370" s="225"/>
      <c r="AK370" s="225"/>
      <c r="AL370" s="225"/>
      <c r="AM370" s="225"/>
      <c r="AN370" s="225"/>
      <c r="AO370" s="225"/>
      <c r="AP370" s="225"/>
      <c r="AQ370" s="225"/>
      <c r="AR370" s="225"/>
      <c r="AS370" s="225"/>
      <c r="AT370" s="225"/>
    </row>
    <row r="371" spans="2:46" ht="12.75" customHeight="1" x14ac:dyDescent="0.25">
      <c r="B371" s="1"/>
      <c r="C371" s="456"/>
      <c r="D371" s="456"/>
      <c r="E371" s="456"/>
      <c r="F371" s="457"/>
      <c r="G371" s="99"/>
      <c r="H371" s="457"/>
      <c r="I371" s="100"/>
      <c r="J371" s="458"/>
      <c r="K371" s="421"/>
      <c r="L371" s="457"/>
      <c r="M371" s="459"/>
      <c r="N371" s="458"/>
      <c r="O371" s="421"/>
      <c r="P371" s="457"/>
      <c r="Q371" s="100"/>
      <c r="R371" s="109"/>
      <c r="S371" s="421"/>
      <c r="T371" s="457"/>
      <c r="U371" s="109"/>
      <c r="V371" s="109"/>
      <c r="W371" s="109"/>
      <c r="Y371" s="225"/>
      <c r="Z371" s="225"/>
      <c r="AA371" s="225"/>
      <c r="AB371" s="225"/>
      <c r="AC371" s="225"/>
      <c r="AD371" s="225"/>
      <c r="AE371" s="225"/>
      <c r="AF371" s="225"/>
      <c r="AG371" s="225"/>
      <c r="AH371" s="225"/>
      <c r="AI371" s="225"/>
      <c r="AJ371" s="225"/>
      <c r="AK371" s="225"/>
      <c r="AL371" s="225"/>
      <c r="AM371" s="225"/>
      <c r="AN371" s="225"/>
      <c r="AO371" s="225"/>
      <c r="AP371" s="225"/>
      <c r="AQ371" s="225"/>
      <c r="AR371" s="225"/>
      <c r="AS371" s="225"/>
      <c r="AT371" s="225"/>
    </row>
    <row r="372" spans="2:46" ht="12.75" customHeight="1" x14ac:dyDescent="0.25">
      <c r="B372" s="1"/>
      <c r="C372" s="456"/>
      <c r="D372" s="456"/>
      <c r="E372" s="456"/>
      <c r="F372" s="457"/>
      <c r="G372" s="99"/>
      <c r="H372" s="457"/>
      <c r="I372" s="100"/>
      <c r="J372" s="458"/>
      <c r="K372" s="421"/>
      <c r="L372" s="457"/>
      <c r="M372" s="459"/>
      <c r="N372" s="458"/>
      <c r="O372" s="421"/>
      <c r="P372" s="457"/>
      <c r="Q372" s="100"/>
      <c r="R372" s="109"/>
      <c r="S372" s="421"/>
      <c r="T372" s="457"/>
      <c r="U372" s="109"/>
      <c r="V372" s="109"/>
      <c r="W372" s="109"/>
      <c r="Y372" s="225"/>
      <c r="Z372" s="225"/>
      <c r="AA372" s="225"/>
      <c r="AB372" s="225"/>
      <c r="AC372" s="225"/>
      <c r="AD372" s="225"/>
      <c r="AE372" s="225"/>
      <c r="AF372" s="225"/>
      <c r="AG372" s="225"/>
      <c r="AH372" s="225"/>
      <c r="AI372" s="225"/>
      <c r="AJ372" s="225"/>
      <c r="AK372" s="225"/>
      <c r="AL372" s="225"/>
      <c r="AM372" s="225"/>
      <c r="AN372" s="225"/>
      <c r="AO372" s="225"/>
      <c r="AP372" s="225"/>
      <c r="AQ372" s="225"/>
      <c r="AR372" s="225"/>
      <c r="AS372" s="225"/>
      <c r="AT372" s="225"/>
    </row>
    <row r="373" spans="2:46" ht="12.75" customHeight="1" x14ac:dyDescent="0.25">
      <c r="B373" s="1"/>
      <c r="C373" s="456"/>
      <c r="D373" s="456"/>
      <c r="E373" s="456"/>
      <c r="F373" s="457"/>
      <c r="G373" s="99"/>
      <c r="H373" s="457"/>
      <c r="I373" s="100"/>
      <c r="J373" s="458"/>
      <c r="K373" s="421"/>
      <c r="L373" s="457"/>
      <c r="M373" s="459"/>
      <c r="N373" s="458"/>
      <c r="O373" s="421"/>
      <c r="P373" s="457"/>
      <c r="Q373" s="100"/>
      <c r="R373" s="109"/>
      <c r="S373" s="421"/>
      <c r="T373" s="457"/>
      <c r="U373" s="109"/>
      <c r="V373" s="109"/>
      <c r="W373" s="109"/>
      <c r="Y373" s="225"/>
      <c r="Z373" s="225"/>
      <c r="AA373" s="225"/>
      <c r="AB373" s="225"/>
      <c r="AC373" s="225"/>
      <c r="AD373" s="225"/>
      <c r="AE373" s="225"/>
      <c r="AF373" s="225"/>
      <c r="AG373" s="225"/>
      <c r="AH373" s="225"/>
      <c r="AI373" s="225"/>
      <c r="AJ373" s="225"/>
      <c r="AK373" s="225"/>
      <c r="AL373" s="225"/>
      <c r="AM373" s="225"/>
      <c r="AN373" s="225"/>
      <c r="AO373" s="225"/>
      <c r="AP373" s="225"/>
      <c r="AQ373" s="225"/>
      <c r="AR373" s="225"/>
      <c r="AS373" s="225"/>
      <c r="AT373" s="225"/>
    </row>
    <row r="374" spans="2:46" ht="12.75" customHeight="1" x14ac:dyDescent="0.25">
      <c r="B374" s="1"/>
      <c r="C374" s="456"/>
      <c r="D374" s="456"/>
      <c r="E374" s="456"/>
      <c r="F374" s="457"/>
      <c r="G374" s="99"/>
      <c r="H374" s="457"/>
      <c r="I374" s="100"/>
      <c r="J374" s="458"/>
      <c r="K374" s="421"/>
      <c r="L374" s="457"/>
      <c r="M374" s="459"/>
      <c r="N374" s="458"/>
      <c r="O374" s="421"/>
      <c r="P374" s="457"/>
      <c r="Q374" s="100"/>
      <c r="R374" s="109"/>
      <c r="S374" s="421"/>
      <c r="T374" s="457"/>
      <c r="U374" s="109"/>
      <c r="V374" s="109"/>
      <c r="W374" s="109"/>
      <c r="Y374" s="225"/>
      <c r="Z374" s="225"/>
      <c r="AA374" s="225"/>
      <c r="AB374" s="225"/>
      <c r="AC374" s="225"/>
      <c r="AD374" s="225"/>
      <c r="AE374" s="225"/>
      <c r="AF374" s="225"/>
      <c r="AG374" s="225"/>
      <c r="AH374" s="225"/>
      <c r="AI374" s="225"/>
      <c r="AJ374" s="225"/>
      <c r="AK374" s="225"/>
      <c r="AL374" s="225"/>
      <c r="AM374" s="225"/>
      <c r="AN374" s="225"/>
      <c r="AO374" s="225"/>
      <c r="AP374" s="225"/>
      <c r="AQ374" s="225"/>
      <c r="AR374" s="225"/>
      <c r="AS374" s="225"/>
      <c r="AT374" s="225"/>
    </row>
    <row r="375" spans="2:46" ht="12.75" customHeight="1" x14ac:dyDescent="0.25">
      <c r="B375" s="1"/>
      <c r="C375" s="456"/>
      <c r="D375" s="456"/>
      <c r="E375" s="456"/>
      <c r="F375" s="457"/>
      <c r="G375" s="99"/>
      <c r="H375" s="457"/>
      <c r="I375" s="100"/>
      <c r="J375" s="458"/>
      <c r="K375" s="421"/>
      <c r="L375" s="457"/>
      <c r="M375" s="459"/>
      <c r="N375" s="458"/>
      <c r="O375" s="421"/>
      <c r="P375" s="457"/>
      <c r="Q375" s="100"/>
      <c r="R375" s="109"/>
      <c r="S375" s="421"/>
      <c r="T375" s="457"/>
      <c r="U375" s="109"/>
      <c r="V375" s="109"/>
      <c r="W375" s="109"/>
      <c r="Y375" s="225"/>
      <c r="Z375" s="225"/>
      <c r="AA375" s="225"/>
      <c r="AB375" s="225"/>
      <c r="AC375" s="225"/>
      <c r="AD375" s="225"/>
      <c r="AE375" s="225"/>
      <c r="AF375" s="225"/>
      <c r="AG375" s="225"/>
      <c r="AH375" s="225"/>
      <c r="AI375" s="225"/>
      <c r="AJ375" s="225"/>
      <c r="AK375" s="225"/>
      <c r="AL375" s="225"/>
      <c r="AM375" s="225"/>
      <c r="AN375" s="225"/>
      <c r="AO375" s="225"/>
      <c r="AP375" s="225"/>
      <c r="AQ375" s="225"/>
      <c r="AR375" s="225"/>
      <c r="AS375" s="225"/>
      <c r="AT375" s="225"/>
    </row>
    <row r="376" spans="2:46" ht="12.75" customHeight="1" x14ac:dyDescent="0.25">
      <c r="B376" s="1"/>
      <c r="C376" s="456"/>
      <c r="D376" s="456"/>
      <c r="E376" s="456"/>
      <c r="F376" s="457"/>
      <c r="G376" s="99"/>
      <c r="H376" s="457"/>
      <c r="I376" s="100"/>
      <c r="J376" s="458"/>
      <c r="K376" s="421"/>
      <c r="L376" s="457"/>
      <c r="M376" s="459"/>
      <c r="N376" s="458"/>
      <c r="O376" s="421"/>
      <c r="P376" s="457"/>
      <c r="Q376" s="100"/>
      <c r="R376" s="109"/>
      <c r="S376" s="421"/>
      <c r="T376" s="457"/>
      <c r="U376" s="109"/>
      <c r="V376" s="109"/>
      <c r="W376" s="109"/>
      <c r="Y376" s="225"/>
      <c r="Z376" s="225"/>
      <c r="AA376" s="225"/>
      <c r="AB376" s="225"/>
      <c r="AC376" s="225"/>
      <c r="AD376" s="225"/>
      <c r="AE376" s="225"/>
      <c r="AF376" s="225"/>
      <c r="AG376" s="225"/>
      <c r="AH376" s="225"/>
      <c r="AI376" s="225"/>
      <c r="AJ376" s="225"/>
      <c r="AK376" s="225"/>
      <c r="AL376" s="225"/>
      <c r="AM376" s="225"/>
      <c r="AN376" s="225"/>
      <c r="AO376" s="225"/>
      <c r="AP376" s="225"/>
      <c r="AQ376" s="225"/>
      <c r="AR376" s="225"/>
      <c r="AS376" s="225"/>
      <c r="AT376" s="225"/>
    </row>
    <row r="377" spans="2:46" ht="12.75" customHeight="1" x14ac:dyDescent="0.25">
      <c r="B377" s="1"/>
      <c r="C377" s="456"/>
      <c r="D377" s="456"/>
      <c r="E377" s="456"/>
      <c r="F377" s="457"/>
      <c r="G377" s="99"/>
      <c r="H377" s="457"/>
      <c r="I377" s="100"/>
      <c r="J377" s="458"/>
      <c r="K377" s="421"/>
      <c r="L377" s="457"/>
      <c r="M377" s="459"/>
      <c r="N377" s="458"/>
      <c r="O377" s="421"/>
      <c r="P377" s="457"/>
      <c r="Q377" s="100"/>
      <c r="R377" s="109"/>
      <c r="S377" s="421"/>
      <c r="T377" s="457"/>
      <c r="U377" s="109"/>
      <c r="V377" s="109"/>
      <c r="W377" s="109"/>
      <c r="Y377" s="225"/>
      <c r="Z377" s="225"/>
      <c r="AA377" s="225"/>
      <c r="AB377" s="225"/>
      <c r="AC377" s="225"/>
      <c r="AD377" s="225"/>
      <c r="AE377" s="225"/>
      <c r="AF377" s="225"/>
      <c r="AG377" s="225"/>
      <c r="AH377" s="225"/>
      <c r="AI377" s="225"/>
      <c r="AJ377" s="225"/>
      <c r="AK377" s="225"/>
      <c r="AL377" s="225"/>
      <c r="AM377" s="225"/>
      <c r="AN377" s="225"/>
      <c r="AO377" s="225"/>
      <c r="AP377" s="225"/>
      <c r="AQ377" s="225"/>
      <c r="AR377" s="225"/>
      <c r="AS377" s="225"/>
      <c r="AT377" s="225"/>
    </row>
    <row r="378" spans="2:46" ht="12.75" customHeight="1" x14ac:dyDescent="0.25">
      <c r="B378" s="1"/>
      <c r="C378" s="456"/>
      <c r="D378" s="456"/>
      <c r="E378" s="456"/>
      <c r="F378" s="457"/>
      <c r="G378" s="99"/>
      <c r="H378" s="457"/>
      <c r="I378" s="100"/>
      <c r="J378" s="458"/>
      <c r="K378" s="421"/>
      <c r="L378" s="457"/>
      <c r="M378" s="459"/>
      <c r="N378" s="458"/>
      <c r="O378" s="421"/>
      <c r="P378" s="457"/>
      <c r="Q378" s="100"/>
      <c r="R378" s="109"/>
      <c r="S378" s="421"/>
      <c r="T378" s="457"/>
      <c r="U378" s="109"/>
      <c r="V378" s="109"/>
      <c r="W378" s="109"/>
      <c r="Y378" s="225"/>
      <c r="Z378" s="225"/>
      <c r="AA378" s="225"/>
      <c r="AB378" s="225"/>
      <c r="AC378" s="225"/>
      <c r="AD378" s="225"/>
      <c r="AE378" s="225"/>
      <c r="AF378" s="225"/>
      <c r="AG378" s="225"/>
      <c r="AH378" s="225"/>
      <c r="AI378" s="225"/>
      <c r="AJ378" s="225"/>
      <c r="AK378" s="225"/>
      <c r="AL378" s="225"/>
      <c r="AM378" s="225"/>
      <c r="AN378" s="225"/>
      <c r="AO378" s="225"/>
      <c r="AP378" s="225"/>
      <c r="AQ378" s="225"/>
      <c r="AR378" s="225"/>
      <c r="AS378" s="225"/>
      <c r="AT378" s="225"/>
    </row>
    <row r="379" spans="2:46" ht="12.75" customHeight="1" x14ac:dyDescent="0.25">
      <c r="B379" s="1"/>
      <c r="C379" s="456"/>
      <c r="D379" s="456"/>
      <c r="E379" s="456"/>
      <c r="F379" s="457"/>
      <c r="G379" s="99"/>
      <c r="H379" s="457"/>
      <c r="I379" s="100"/>
      <c r="J379" s="458"/>
      <c r="K379" s="421"/>
      <c r="L379" s="457"/>
      <c r="M379" s="459"/>
      <c r="N379" s="458"/>
      <c r="O379" s="421"/>
      <c r="P379" s="457"/>
      <c r="Q379" s="100"/>
      <c r="R379" s="109"/>
      <c r="S379" s="421"/>
      <c r="T379" s="457"/>
      <c r="U379" s="109"/>
      <c r="V379" s="109"/>
      <c r="W379" s="109"/>
      <c r="Y379" s="225"/>
      <c r="Z379" s="225"/>
      <c r="AA379" s="225"/>
      <c r="AB379" s="225"/>
      <c r="AC379" s="225"/>
      <c r="AD379" s="225"/>
      <c r="AE379" s="225"/>
      <c r="AF379" s="225"/>
      <c r="AG379" s="225"/>
      <c r="AH379" s="225"/>
      <c r="AI379" s="225"/>
      <c r="AJ379" s="225"/>
      <c r="AK379" s="225"/>
      <c r="AL379" s="225"/>
      <c r="AM379" s="225"/>
      <c r="AN379" s="225"/>
      <c r="AO379" s="225"/>
      <c r="AP379" s="225"/>
      <c r="AQ379" s="225"/>
      <c r="AR379" s="225"/>
      <c r="AS379" s="225"/>
      <c r="AT379" s="225"/>
    </row>
    <row r="380" spans="2:46" ht="12.75" customHeight="1" x14ac:dyDescent="0.25">
      <c r="B380" s="1"/>
      <c r="C380" s="456"/>
      <c r="D380" s="456"/>
      <c r="E380" s="456"/>
      <c r="F380" s="457"/>
      <c r="G380" s="99"/>
      <c r="H380" s="457"/>
      <c r="I380" s="100"/>
      <c r="J380" s="458"/>
      <c r="K380" s="421"/>
      <c r="L380" s="457"/>
      <c r="M380" s="459"/>
      <c r="N380" s="458"/>
      <c r="O380" s="421"/>
      <c r="P380" s="457"/>
      <c r="Q380" s="100"/>
      <c r="R380" s="109"/>
      <c r="S380" s="421"/>
      <c r="T380" s="457"/>
      <c r="U380" s="109"/>
      <c r="V380" s="109"/>
      <c r="W380" s="109"/>
      <c r="Y380" s="225"/>
      <c r="Z380" s="225"/>
      <c r="AA380" s="225"/>
      <c r="AB380" s="225"/>
      <c r="AC380" s="225"/>
      <c r="AD380" s="225"/>
      <c r="AE380" s="225"/>
      <c r="AF380" s="225"/>
      <c r="AG380" s="225"/>
      <c r="AH380" s="225"/>
      <c r="AI380" s="225"/>
      <c r="AJ380" s="225"/>
      <c r="AK380" s="225"/>
      <c r="AL380" s="225"/>
      <c r="AM380" s="225"/>
      <c r="AN380" s="225"/>
      <c r="AO380" s="225"/>
      <c r="AP380" s="225"/>
      <c r="AQ380" s="225"/>
      <c r="AR380" s="225"/>
      <c r="AS380" s="225"/>
      <c r="AT380" s="225"/>
    </row>
    <row r="381" spans="2:46" ht="12.75" customHeight="1" x14ac:dyDescent="0.25">
      <c r="B381" s="1"/>
      <c r="C381" s="456"/>
      <c r="D381" s="456"/>
      <c r="E381" s="456"/>
      <c r="F381" s="457"/>
      <c r="G381" s="99"/>
      <c r="H381" s="457"/>
      <c r="I381" s="100"/>
      <c r="J381" s="458"/>
      <c r="K381" s="421"/>
      <c r="L381" s="457"/>
      <c r="M381" s="459"/>
      <c r="N381" s="458"/>
      <c r="O381" s="421"/>
      <c r="P381" s="457"/>
      <c r="Q381" s="100"/>
      <c r="R381" s="109"/>
      <c r="S381" s="421"/>
      <c r="T381" s="457"/>
      <c r="U381" s="109"/>
      <c r="V381" s="109"/>
      <c r="W381" s="109"/>
      <c r="Y381" s="225"/>
      <c r="Z381" s="225"/>
      <c r="AA381" s="225"/>
      <c r="AB381" s="225"/>
      <c r="AC381" s="225"/>
      <c r="AD381" s="225"/>
      <c r="AE381" s="225"/>
      <c r="AF381" s="225"/>
      <c r="AG381" s="225"/>
      <c r="AH381" s="225"/>
      <c r="AI381" s="225"/>
      <c r="AJ381" s="225"/>
      <c r="AK381" s="225"/>
      <c r="AL381" s="225"/>
      <c r="AM381" s="225"/>
      <c r="AN381" s="225"/>
      <c r="AO381" s="225"/>
      <c r="AP381" s="225"/>
      <c r="AQ381" s="225"/>
      <c r="AR381" s="225"/>
      <c r="AS381" s="225"/>
      <c r="AT381" s="225"/>
    </row>
    <row r="382" spans="2:46" ht="12.75" customHeight="1" x14ac:dyDescent="0.25">
      <c r="B382" s="1"/>
      <c r="C382" s="456"/>
      <c r="D382" s="456"/>
      <c r="E382" s="456"/>
      <c r="F382" s="457"/>
      <c r="G382" s="99"/>
      <c r="H382" s="457"/>
      <c r="I382" s="100"/>
      <c r="J382" s="458"/>
      <c r="K382" s="421"/>
      <c r="L382" s="457"/>
      <c r="M382" s="459"/>
      <c r="N382" s="458"/>
      <c r="O382" s="421"/>
      <c r="P382" s="457"/>
      <c r="Q382" s="100"/>
      <c r="R382" s="109"/>
      <c r="S382" s="421"/>
      <c r="T382" s="457"/>
      <c r="U382" s="109"/>
      <c r="V382" s="109"/>
      <c r="W382" s="109"/>
      <c r="Y382" s="225"/>
      <c r="Z382" s="225"/>
      <c r="AA382" s="225"/>
      <c r="AB382" s="225"/>
      <c r="AC382" s="225"/>
      <c r="AD382" s="225"/>
      <c r="AE382" s="225"/>
      <c r="AF382" s="225"/>
      <c r="AG382" s="225"/>
      <c r="AH382" s="225"/>
      <c r="AI382" s="225"/>
      <c r="AJ382" s="225"/>
      <c r="AK382" s="225"/>
      <c r="AL382" s="225"/>
      <c r="AM382" s="225"/>
      <c r="AN382" s="225"/>
      <c r="AO382" s="225"/>
      <c r="AP382" s="225"/>
      <c r="AQ382" s="225"/>
      <c r="AR382" s="225"/>
      <c r="AS382" s="225"/>
      <c r="AT382" s="225"/>
    </row>
    <row r="383" spans="2:46" ht="12.75" customHeight="1" x14ac:dyDescent="0.25">
      <c r="B383" s="1"/>
      <c r="C383" s="456"/>
      <c r="D383" s="456"/>
      <c r="E383" s="456"/>
      <c r="F383" s="457"/>
      <c r="G383" s="99"/>
      <c r="H383" s="457"/>
      <c r="I383" s="100"/>
      <c r="J383" s="458"/>
      <c r="K383" s="421"/>
      <c r="L383" s="457"/>
      <c r="M383" s="459"/>
      <c r="N383" s="458"/>
      <c r="O383" s="421"/>
      <c r="P383" s="457"/>
      <c r="Q383" s="100"/>
      <c r="R383" s="109"/>
      <c r="S383" s="421"/>
      <c r="T383" s="457"/>
      <c r="U383" s="109"/>
      <c r="V383" s="109"/>
      <c r="W383" s="109"/>
      <c r="Y383" s="225"/>
      <c r="Z383" s="225"/>
      <c r="AA383" s="225"/>
      <c r="AB383" s="225"/>
      <c r="AC383" s="225"/>
      <c r="AD383" s="225"/>
      <c r="AE383" s="225"/>
      <c r="AF383" s="225"/>
      <c r="AG383" s="225"/>
      <c r="AH383" s="225"/>
      <c r="AI383" s="225"/>
      <c r="AJ383" s="225"/>
      <c r="AK383" s="225"/>
      <c r="AL383" s="225"/>
      <c r="AM383" s="225"/>
      <c r="AN383" s="225"/>
      <c r="AO383" s="225"/>
      <c r="AP383" s="225"/>
      <c r="AQ383" s="225"/>
      <c r="AR383" s="225"/>
      <c r="AS383" s="225"/>
      <c r="AT383" s="225"/>
    </row>
    <row r="384" spans="2:46" ht="12.75" customHeight="1" x14ac:dyDescent="0.25">
      <c r="B384" s="1"/>
      <c r="C384" s="456"/>
      <c r="D384" s="456"/>
      <c r="E384" s="456"/>
      <c r="F384" s="457"/>
      <c r="G384" s="99"/>
      <c r="H384" s="457"/>
      <c r="I384" s="100"/>
      <c r="J384" s="458"/>
      <c r="K384" s="421"/>
      <c r="L384" s="457"/>
      <c r="M384" s="459"/>
      <c r="N384" s="458"/>
      <c r="O384" s="421"/>
      <c r="P384" s="457"/>
      <c r="Q384" s="100"/>
      <c r="R384" s="109"/>
      <c r="S384" s="421"/>
      <c r="T384" s="457"/>
      <c r="U384" s="109"/>
      <c r="V384" s="109"/>
      <c r="W384" s="109"/>
      <c r="Y384" s="225"/>
      <c r="Z384" s="225"/>
      <c r="AA384" s="225"/>
      <c r="AB384" s="225"/>
      <c r="AC384" s="225"/>
      <c r="AD384" s="225"/>
      <c r="AE384" s="225"/>
      <c r="AF384" s="225"/>
      <c r="AG384" s="225"/>
      <c r="AH384" s="225"/>
      <c r="AI384" s="225"/>
      <c r="AJ384" s="225"/>
      <c r="AK384" s="225"/>
      <c r="AL384" s="225"/>
      <c r="AM384" s="225"/>
      <c r="AN384" s="225"/>
      <c r="AO384" s="225"/>
      <c r="AP384" s="225"/>
      <c r="AQ384" s="225"/>
      <c r="AR384" s="225"/>
      <c r="AS384" s="225"/>
      <c r="AT384" s="225"/>
    </row>
    <row r="385" spans="2:46" ht="12.75" customHeight="1" x14ac:dyDescent="0.25">
      <c r="B385" s="1"/>
      <c r="C385" s="456"/>
      <c r="D385" s="456"/>
      <c r="E385" s="456"/>
      <c r="F385" s="457"/>
      <c r="G385" s="99"/>
      <c r="H385" s="457"/>
      <c r="I385" s="100"/>
      <c r="J385" s="458"/>
      <c r="K385" s="421"/>
      <c r="L385" s="457"/>
      <c r="M385" s="459"/>
      <c r="N385" s="458"/>
      <c r="O385" s="421"/>
      <c r="P385" s="457"/>
      <c r="Q385" s="100"/>
      <c r="R385" s="109"/>
      <c r="S385" s="421"/>
      <c r="T385" s="457"/>
      <c r="U385" s="109"/>
      <c r="V385" s="109"/>
      <c r="W385" s="109"/>
      <c r="Y385" s="225"/>
      <c r="Z385" s="225"/>
      <c r="AA385" s="225"/>
      <c r="AB385" s="225"/>
      <c r="AC385" s="225"/>
      <c r="AD385" s="225"/>
      <c r="AE385" s="225"/>
      <c r="AF385" s="225"/>
      <c r="AG385" s="225"/>
      <c r="AH385" s="225"/>
      <c r="AI385" s="225"/>
      <c r="AJ385" s="225"/>
      <c r="AK385" s="225"/>
      <c r="AL385" s="225"/>
      <c r="AM385" s="225"/>
      <c r="AN385" s="225"/>
      <c r="AO385" s="225"/>
      <c r="AP385" s="225"/>
      <c r="AQ385" s="225"/>
      <c r="AR385" s="225"/>
      <c r="AS385" s="225"/>
      <c r="AT385" s="225"/>
    </row>
    <row r="386" spans="2:46" ht="12.75" customHeight="1" x14ac:dyDescent="0.25">
      <c r="B386" s="1"/>
      <c r="C386" s="456"/>
      <c r="D386" s="456"/>
      <c r="E386" s="456"/>
      <c r="F386" s="457"/>
      <c r="G386" s="99"/>
      <c r="H386" s="457"/>
      <c r="I386" s="100"/>
      <c r="J386" s="458"/>
      <c r="K386" s="421"/>
      <c r="L386" s="457"/>
      <c r="M386" s="459"/>
      <c r="N386" s="458"/>
      <c r="O386" s="421"/>
      <c r="P386" s="457"/>
      <c r="Q386" s="100"/>
      <c r="R386" s="109"/>
      <c r="S386" s="421"/>
      <c r="T386" s="457"/>
      <c r="U386" s="109"/>
      <c r="V386" s="109"/>
      <c r="W386" s="109"/>
      <c r="Y386" s="225"/>
      <c r="Z386" s="225"/>
      <c r="AA386" s="225"/>
      <c r="AB386" s="225"/>
      <c r="AC386" s="225"/>
      <c r="AD386" s="225"/>
      <c r="AE386" s="225"/>
      <c r="AF386" s="225"/>
      <c r="AG386" s="225"/>
      <c r="AH386" s="225"/>
      <c r="AI386" s="225"/>
      <c r="AJ386" s="225"/>
      <c r="AK386" s="225"/>
      <c r="AL386" s="225"/>
      <c r="AM386" s="225"/>
      <c r="AN386" s="225"/>
      <c r="AO386" s="225"/>
      <c r="AP386" s="225"/>
      <c r="AQ386" s="225"/>
      <c r="AR386" s="225"/>
      <c r="AS386" s="225"/>
      <c r="AT386" s="225"/>
    </row>
    <row r="387" spans="2:46" ht="12.75" customHeight="1" x14ac:dyDescent="0.25">
      <c r="B387" s="1"/>
      <c r="C387" s="456"/>
      <c r="D387" s="456"/>
      <c r="E387" s="456"/>
      <c r="F387" s="457"/>
      <c r="G387" s="99"/>
      <c r="H387" s="457"/>
      <c r="I387" s="100"/>
      <c r="J387" s="458"/>
      <c r="K387" s="421"/>
      <c r="L387" s="457"/>
      <c r="M387" s="459"/>
      <c r="N387" s="458"/>
      <c r="O387" s="421"/>
      <c r="P387" s="457"/>
      <c r="Q387" s="100"/>
      <c r="R387" s="109"/>
      <c r="S387" s="421"/>
      <c r="T387" s="457"/>
      <c r="U387" s="109"/>
      <c r="V387" s="109"/>
      <c r="W387" s="109"/>
      <c r="Y387" s="225"/>
      <c r="Z387" s="225"/>
      <c r="AA387" s="225"/>
      <c r="AB387" s="225"/>
      <c r="AC387" s="225"/>
      <c r="AD387" s="225"/>
      <c r="AE387" s="225"/>
      <c r="AF387" s="225"/>
      <c r="AG387" s="225"/>
      <c r="AH387" s="225"/>
      <c r="AI387" s="225"/>
      <c r="AJ387" s="225"/>
      <c r="AK387" s="225"/>
      <c r="AL387" s="225"/>
      <c r="AM387" s="225"/>
      <c r="AN387" s="225"/>
      <c r="AO387" s="225"/>
      <c r="AP387" s="225"/>
      <c r="AQ387" s="225"/>
      <c r="AR387" s="225"/>
      <c r="AS387" s="225"/>
      <c r="AT387" s="225"/>
    </row>
    <row r="388" spans="2:46" ht="12.75" customHeight="1" x14ac:dyDescent="0.25">
      <c r="B388" s="1"/>
      <c r="C388" s="456"/>
      <c r="D388" s="456"/>
      <c r="E388" s="456"/>
      <c r="F388" s="457"/>
      <c r="G388" s="99"/>
      <c r="H388" s="457"/>
      <c r="I388" s="100"/>
      <c r="J388" s="458"/>
      <c r="K388" s="421"/>
      <c r="L388" s="457"/>
      <c r="M388" s="459"/>
      <c r="N388" s="458"/>
      <c r="O388" s="421"/>
      <c r="P388" s="457"/>
      <c r="Q388" s="100"/>
      <c r="R388" s="109"/>
      <c r="S388" s="421"/>
      <c r="T388" s="457"/>
      <c r="U388" s="109"/>
      <c r="V388" s="109"/>
      <c r="W388" s="109"/>
      <c r="Y388" s="225"/>
      <c r="Z388" s="225"/>
      <c r="AA388" s="225"/>
      <c r="AB388" s="225"/>
      <c r="AC388" s="225"/>
      <c r="AD388" s="225"/>
      <c r="AE388" s="225"/>
      <c r="AF388" s="225"/>
      <c r="AG388" s="225"/>
      <c r="AH388" s="225"/>
      <c r="AI388" s="225"/>
      <c r="AJ388" s="225"/>
      <c r="AK388" s="225"/>
      <c r="AL388" s="225"/>
      <c r="AM388" s="225"/>
      <c r="AN388" s="225"/>
      <c r="AO388" s="225"/>
      <c r="AP388" s="225"/>
      <c r="AQ388" s="225"/>
      <c r="AR388" s="225"/>
      <c r="AS388" s="225"/>
      <c r="AT388" s="225"/>
    </row>
    <row r="389" spans="2:46" ht="12.75" customHeight="1" x14ac:dyDescent="0.25">
      <c r="B389" s="1"/>
      <c r="C389" s="456"/>
      <c r="D389" s="456"/>
      <c r="E389" s="456"/>
      <c r="F389" s="457"/>
      <c r="G389" s="99"/>
      <c r="H389" s="457"/>
      <c r="I389" s="100"/>
      <c r="J389" s="458"/>
      <c r="K389" s="421"/>
      <c r="L389" s="457"/>
      <c r="M389" s="459"/>
      <c r="N389" s="458"/>
      <c r="O389" s="421"/>
      <c r="P389" s="457"/>
      <c r="Q389" s="100"/>
      <c r="R389" s="109"/>
      <c r="S389" s="421"/>
      <c r="T389" s="457"/>
      <c r="U389" s="109"/>
      <c r="V389" s="109"/>
      <c r="W389" s="109"/>
      <c r="Y389" s="225"/>
      <c r="Z389" s="225"/>
      <c r="AA389" s="225"/>
      <c r="AB389" s="225"/>
      <c r="AC389" s="225"/>
      <c r="AD389" s="225"/>
      <c r="AE389" s="225"/>
      <c r="AF389" s="225"/>
      <c r="AG389" s="225"/>
      <c r="AH389" s="225"/>
      <c r="AI389" s="225"/>
      <c r="AJ389" s="225"/>
      <c r="AK389" s="225"/>
      <c r="AL389" s="225"/>
      <c r="AM389" s="225"/>
      <c r="AN389" s="225"/>
      <c r="AO389" s="225"/>
      <c r="AP389" s="225"/>
      <c r="AQ389" s="225"/>
      <c r="AR389" s="225"/>
      <c r="AS389" s="225"/>
      <c r="AT389" s="225"/>
    </row>
    <row r="390" spans="2:46" ht="12.75" customHeight="1" x14ac:dyDescent="0.25">
      <c r="B390" s="1"/>
      <c r="C390" s="456"/>
      <c r="D390" s="456"/>
      <c r="E390" s="456"/>
      <c r="F390" s="457"/>
      <c r="G390" s="99"/>
      <c r="H390" s="457"/>
      <c r="I390" s="100"/>
      <c r="J390" s="458"/>
      <c r="K390" s="421"/>
      <c r="L390" s="457"/>
      <c r="M390" s="459"/>
      <c r="N390" s="458"/>
      <c r="O390" s="421"/>
      <c r="P390" s="457"/>
      <c r="Q390" s="100"/>
      <c r="R390" s="109"/>
      <c r="S390" s="421"/>
      <c r="T390" s="457"/>
      <c r="U390" s="109"/>
      <c r="V390" s="109"/>
      <c r="W390" s="109"/>
      <c r="Y390" s="225"/>
      <c r="Z390" s="225"/>
      <c r="AA390" s="225"/>
      <c r="AB390" s="225"/>
      <c r="AC390" s="225"/>
      <c r="AD390" s="225"/>
      <c r="AE390" s="225"/>
      <c r="AF390" s="225"/>
      <c r="AG390" s="225"/>
      <c r="AH390" s="225"/>
      <c r="AI390" s="225"/>
      <c r="AJ390" s="225"/>
      <c r="AK390" s="225"/>
      <c r="AL390" s="225"/>
      <c r="AM390" s="225"/>
      <c r="AN390" s="225"/>
      <c r="AO390" s="225"/>
      <c r="AP390" s="225"/>
      <c r="AQ390" s="225"/>
      <c r="AR390" s="225"/>
      <c r="AS390" s="225"/>
      <c r="AT390" s="225"/>
    </row>
    <row r="391" spans="2:46" ht="12.75" customHeight="1" x14ac:dyDescent="0.25">
      <c r="B391" s="1"/>
      <c r="C391" s="456"/>
      <c r="D391" s="456"/>
      <c r="E391" s="456"/>
      <c r="F391" s="457"/>
      <c r="G391" s="99"/>
      <c r="H391" s="457"/>
      <c r="I391" s="100"/>
      <c r="J391" s="458"/>
      <c r="K391" s="421"/>
      <c r="L391" s="457"/>
      <c r="M391" s="459"/>
      <c r="N391" s="458"/>
      <c r="O391" s="421"/>
      <c r="P391" s="457"/>
      <c r="Q391" s="100"/>
      <c r="R391" s="109"/>
      <c r="S391" s="421"/>
      <c r="T391" s="457"/>
      <c r="U391" s="109"/>
      <c r="V391" s="109"/>
      <c r="W391" s="109"/>
      <c r="Y391" s="225"/>
      <c r="Z391" s="225"/>
      <c r="AA391" s="225"/>
      <c r="AB391" s="225"/>
      <c r="AC391" s="225"/>
      <c r="AD391" s="225"/>
      <c r="AE391" s="225"/>
      <c r="AF391" s="225"/>
      <c r="AG391" s="225"/>
      <c r="AH391" s="225"/>
      <c r="AI391" s="225"/>
      <c r="AJ391" s="225"/>
      <c r="AK391" s="225"/>
      <c r="AL391" s="225"/>
      <c r="AM391" s="225"/>
      <c r="AN391" s="225"/>
      <c r="AO391" s="225"/>
      <c r="AP391" s="225"/>
      <c r="AQ391" s="225"/>
      <c r="AR391" s="225"/>
      <c r="AS391" s="225"/>
      <c r="AT391" s="225"/>
    </row>
    <row r="392" spans="2:46" ht="12.75" customHeight="1" x14ac:dyDescent="0.25">
      <c r="B392" s="1"/>
      <c r="C392" s="456"/>
      <c r="D392" s="456"/>
      <c r="E392" s="456"/>
      <c r="F392" s="457"/>
      <c r="G392" s="99"/>
      <c r="H392" s="457"/>
      <c r="I392" s="100"/>
      <c r="J392" s="458"/>
      <c r="K392" s="421"/>
      <c r="L392" s="457"/>
      <c r="M392" s="459"/>
      <c r="N392" s="458"/>
      <c r="O392" s="421"/>
      <c r="P392" s="457"/>
      <c r="Q392" s="100"/>
      <c r="R392" s="109"/>
      <c r="S392" s="421"/>
      <c r="T392" s="457"/>
      <c r="U392" s="109"/>
      <c r="V392" s="109"/>
      <c r="W392" s="109"/>
      <c r="Y392" s="225"/>
      <c r="Z392" s="225"/>
      <c r="AA392" s="225"/>
      <c r="AB392" s="225"/>
      <c r="AC392" s="225"/>
      <c r="AD392" s="225"/>
      <c r="AE392" s="225"/>
      <c r="AF392" s="225"/>
      <c r="AG392" s="225"/>
      <c r="AH392" s="225"/>
      <c r="AI392" s="225"/>
      <c r="AJ392" s="225"/>
      <c r="AK392" s="225"/>
      <c r="AL392" s="225"/>
      <c r="AM392" s="225"/>
      <c r="AN392" s="225"/>
      <c r="AO392" s="225"/>
      <c r="AP392" s="225"/>
      <c r="AQ392" s="225"/>
      <c r="AR392" s="225"/>
      <c r="AS392" s="225"/>
      <c r="AT392" s="225"/>
    </row>
    <row r="393" spans="2:46" ht="12.75" customHeight="1" x14ac:dyDescent="0.25">
      <c r="B393" s="1"/>
      <c r="C393" s="456"/>
      <c r="D393" s="456"/>
      <c r="E393" s="456"/>
      <c r="F393" s="457"/>
      <c r="G393" s="99"/>
      <c r="H393" s="457"/>
      <c r="I393" s="100"/>
      <c r="J393" s="458"/>
      <c r="K393" s="421"/>
      <c r="L393" s="457"/>
      <c r="M393" s="459"/>
      <c r="N393" s="458"/>
      <c r="O393" s="421"/>
      <c r="P393" s="457"/>
      <c r="Q393" s="100"/>
      <c r="R393" s="109"/>
      <c r="S393" s="421"/>
      <c r="T393" s="457"/>
      <c r="U393" s="109"/>
      <c r="V393" s="109"/>
      <c r="W393" s="109"/>
      <c r="Y393" s="225"/>
      <c r="Z393" s="225"/>
      <c r="AA393" s="225"/>
      <c r="AB393" s="225"/>
      <c r="AC393" s="225"/>
      <c r="AD393" s="225"/>
      <c r="AE393" s="225"/>
      <c r="AF393" s="225"/>
      <c r="AG393" s="225"/>
      <c r="AH393" s="225"/>
      <c r="AI393" s="225"/>
      <c r="AJ393" s="225"/>
      <c r="AK393" s="225"/>
      <c r="AL393" s="225"/>
      <c r="AM393" s="225"/>
      <c r="AN393" s="225"/>
      <c r="AO393" s="225"/>
      <c r="AP393" s="225"/>
      <c r="AQ393" s="225"/>
      <c r="AR393" s="225"/>
      <c r="AS393" s="225"/>
      <c r="AT393" s="225"/>
    </row>
    <row r="394" spans="2:46" ht="12.75" customHeight="1" x14ac:dyDescent="0.25">
      <c r="B394" s="1"/>
      <c r="C394" s="456"/>
      <c r="D394" s="456"/>
      <c r="E394" s="456"/>
      <c r="F394" s="457"/>
      <c r="G394" s="99"/>
      <c r="H394" s="457"/>
      <c r="I394" s="100"/>
      <c r="J394" s="458"/>
      <c r="K394" s="421"/>
      <c r="L394" s="457"/>
      <c r="M394" s="459"/>
      <c r="N394" s="458"/>
      <c r="O394" s="421"/>
      <c r="P394" s="457"/>
      <c r="Q394" s="100"/>
      <c r="R394" s="109"/>
      <c r="S394" s="421"/>
      <c r="T394" s="457"/>
      <c r="U394" s="109"/>
      <c r="V394" s="109"/>
      <c r="W394" s="109"/>
      <c r="Y394" s="225"/>
      <c r="Z394" s="225"/>
      <c r="AA394" s="225"/>
      <c r="AB394" s="225"/>
      <c r="AC394" s="225"/>
      <c r="AD394" s="225"/>
      <c r="AE394" s="225"/>
      <c r="AF394" s="225"/>
      <c r="AG394" s="225"/>
      <c r="AH394" s="225"/>
      <c r="AI394" s="225"/>
      <c r="AJ394" s="225"/>
      <c r="AK394" s="225"/>
      <c r="AL394" s="225"/>
      <c r="AM394" s="225"/>
      <c r="AN394" s="225"/>
      <c r="AO394" s="225"/>
      <c r="AP394" s="225"/>
      <c r="AQ394" s="225"/>
      <c r="AR394" s="225"/>
      <c r="AS394" s="225"/>
      <c r="AT394" s="225"/>
    </row>
    <row r="395" spans="2:46" ht="12.75" customHeight="1" x14ac:dyDescent="0.25">
      <c r="B395" s="1"/>
      <c r="C395" s="456"/>
      <c r="D395" s="456"/>
      <c r="E395" s="456"/>
      <c r="F395" s="457"/>
      <c r="G395" s="99"/>
      <c r="H395" s="457"/>
      <c r="I395" s="100"/>
      <c r="J395" s="458"/>
      <c r="K395" s="421"/>
      <c r="L395" s="457"/>
      <c r="M395" s="459"/>
      <c r="N395" s="458"/>
      <c r="O395" s="421"/>
      <c r="P395" s="457"/>
      <c r="Q395" s="100"/>
      <c r="R395" s="109"/>
      <c r="S395" s="421"/>
      <c r="T395" s="457"/>
      <c r="U395" s="109"/>
      <c r="V395" s="109"/>
      <c r="W395" s="109"/>
      <c r="Y395" s="225"/>
      <c r="Z395" s="225"/>
      <c r="AA395" s="225"/>
      <c r="AB395" s="225"/>
      <c r="AC395" s="225"/>
      <c r="AD395" s="225"/>
      <c r="AE395" s="225"/>
      <c r="AF395" s="225"/>
      <c r="AG395" s="225"/>
      <c r="AH395" s="225"/>
      <c r="AI395" s="225"/>
      <c r="AJ395" s="225"/>
      <c r="AK395" s="225"/>
      <c r="AL395" s="225"/>
      <c r="AM395" s="225"/>
      <c r="AN395" s="225"/>
      <c r="AO395" s="225"/>
      <c r="AP395" s="225"/>
      <c r="AQ395" s="225"/>
      <c r="AR395" s="225"/>
      <c r="AS395" s="225"/>
      <c r="AT395" s="225"/>
    </row>
    <row r="396" spans="2:46" ht="12.75" customHeight="1" x14ac:dyDescent="0.25">
      <c r="B396" s="1"/>
      <c r="C396" s="456"/>
      <c r="D396" s="456"/>
      <c r="E396" s="456"/>
      <c r="F396" s="457"/>
      <c r="G396" s="99"/>
      <c r="H396" s="457"/>
      <c r="I396" s="100"/>
      <c r="J396" s="458"/>
      <c r="K396" s="421"/>
      <c r="L396" s="457"/>
      <c r="M396" s="459"/>
      <c r="N396" s="458"/>
      <c r="O396" s="421"/>
      <c r="P396" s="457"/>
      <c r="Q396" s="100"/>
      <c r="R396" s="109"/>
      <c r="S396" s="421"/>
      <c r="T396" s="457"/>
      <c r="U396" s="109"/>
      <c r="V396" s="109"/>
      <c r="W396" s="109"/>
      <c r="Y396" s="225"/>
      <c r="Z396" s="225"/>
      <c r="AA396" s="225"/>
      <c r="AB396" s="225"/>
      <c r="AC396" s="225"/>
      <c r="AD396" s="225"/>
      <c r="AE396" s="225"/>
      <c r="AF396" s="225"/>
      <c r="AG396" s="225"/>
      <c r="AH396" s="225"/>
      <c r="AI396" s="225"/>
      <c r="AJ396" s="225"/>
      <c r="AK396" s="225"/>
      <c r="AL396" s="225"/>
      <c r="AM396" s="225"/>
      <c r="AN396" s="225"/>
      <c r="AO396" s="225"/>
      <c r="AP396" s="225"/>
      <c r="AQ396" s="225"/>
      <c r="AR396" s="225"/>
      <c r="AS396" s="225"/>
      <c r="AT396" s="225"/>
    </row>
    <row r="397" spans="2:46" ht="12.75" customHeight="1" x14ac:dyDescent="0.25">
      <c r="B397" s="1"/>
      <c r="C397" s="456"/>
      <c r="D397" s="456"/>
      <c r="E397" s="456"/>
      <c r="F397" s="457"/>
      <c r="G397" s="99"/>
      <c r="H397" s="457"/>
      <c r="I397" s="100"/>
      <c r="J397" s="458"/>
      <c r="K397" s="421"/>
      <c r="L397" s="457"/>
      <c r="M397" s="459"/>
      <c r="N397" s="458"/>
      <c r="O397" s="421"/>
      <c r="P397" s="457"/>
      <c r="Q397" s="100"/>
      <c r="R397" s="109"/>
      <c r="S397" s="421"/>
      <c r="T397" s="457"/>
      <c r="U397" s="109"/>
      <c r="V397" s="109"/>
      <c r="W397" s="109"/>
      <c r="Y397" s="225"/>
      <c r="Z397" s="225"/>
      <c r="AA397" s="225"/>
      <c r="AB397" s="225"/>
      <c r="AC397" s="225"/>
      <c r="AD397" s="225"/>
      <c r="AE397" s="225"/>
      <c r="AF397" s="225"/>
      <c r="AG397" s="225"/>
      <c r="AH397" s="225"/>
      <c r="AI397" s="225"/>
      <c r="AJ397" s="225"/>
      <c r="AK397" s="225"/>
      <c r="AL397" s="225"/>
      <c r="AM397" s="225"/>
      <c r="AN397" s="225"/>
      <c r="AO397" s="225"/>
      <c r="AP397" s="225"/>
      <c r="AQ397" s="225"/>
      <c r="AR397" s="225"/>
      <c r="AS397" s="225"/>
      <c r="AT397" s="225"/>
    </row>
    <row r="398" spans="2:46" ht="12.75" customHeight="1" x14ac:dyDescent="0.25">
      <c r="B398" s="1"/>
      <c r="C398" s="456"/>
      <c r="D398" s="456"/>
      <c r="E398" s="456"/>
      <c r="F398" s="457"/>
      <c r="G398" s="99"/>
      <c r="H398" s="457"/>
      <c r="I398" s="100"/>
      <c r="J398" s="458"/>
      <c r="K398" s="421"/>
      <c r="L398" s="457"/>
      <c r="M398" s="459"/>
      <c r="N398" s="458"/>
      <c r="O398" s="421"/>
      <c r="P398" s="457"/>
      <c r="Q398" s="100"/>
      <c r="R398" s="109"/>
      <c r="S398" s="421"/>
      <c r="T398" s="457"/>
      <c r="U398" s="109"/>
      <c r="V398" s="109"/>
      <c r="W398" s="109"/>
      <c r="Y398" s="225"/>
      <c r="Z398" s="225"/>
      <c r="AA398" s="225"/>
      <c r="AB398" s="225"/>
      <c r="AC398" s="225"/>
      <c r="AD398" s="225"/>
      <c r="AE398" s="225"/>
      <c r="AF398" s="225"/>
      <c r="AG398" s="225"/>
      <c r="AH398" s="225"/>
      <c r="AI398" s="225"/>
      <c r="AJ398" s="225"/>
      <c r="AK398" s="225"/>
      <c r="AL398" s="225"/>
      <c r="AM398" s="225"/>
      <c r="AN398" s="225"/>
      <c r="AO398" s="225"/>
      <c r="AP398" s="225"/>
      <c r="AQ398" s="225"/>
      <c r="AR398" s="225"/>
      <c r="AS398" s="225"/>
      <c r="AT398" s="225"/>
    </row>
    <row r="399" spans="2:46" ht="12.75" customHeight="1" x14ac:dyDescent="0.25">
      <c r="B399" s="1"/>
      <c r="C399" s="456"/>
      <c r="D399" s="456"/>
      <c r="E399" s="456"/>
      <c r="F399" s="457"/>
      <c r="G399" s="99"/>
      <c r="H399" s="457"/>
      <c r="I399" s="100"/>
      <c r="J399" s="458"/>
      <c r="K399" s="421"/>
      <c r="L399" s="457"/>
      <c r="M399" s="459"/>
      <c r="N399" s="458"/>
      <c r="O399" s="421"/>
      <c r="P399" s="457"/>
      <c r="Q399" s="100"/>
      <c r="R399" s="109"/>
      <c r="S399" s="421"/>
      <c r="T399" s="457"/>
      <c r="U399" s="109"/>
      <c r="V399" s="109"/>
      <c r="W399" s="109"/>
      <c r="Y399" s="225"/>
      <c r="Z399" s="225"/>
      <c r="AA399" s="225"/>
      <c r="AB399" s="225"/>
      <c r="AC399" s="225"/>
      <c r="AD399" s="225"/>
      <c r="AE399" s="225"/>
      <c r="AF399" s="225"/>
      <c r="AG399" s="225"/>
      <c r="AH399" s="225"/>
      <c r="AI399" s="225"/>
      <c r="AJ399" s="225"/>
      <c r="AK399" s="225"/>
      <c r="AL399" s="225"/>
      <c r="AM399" s="225"/>
      <c r="AN399" s="225"/>
      <c r="AO399" s="225"/>
      <c r="AP399" s="225"/>
      <c r="AQ399" s="225"/>
      <c r="AR399" s="225"/>
      <c r="AS399" s="225"/>
      <c r="AT399" s="225"/>
    </row>
    <row r="400" spans="2:46" ht="12.75" customHeight="1" x14ac:dyDescent="0.25">
      <c r="B400" s="1"/>
      <c r="C400" s="456"/>
      <c r="D400" s="456"/>
      <c r="E400" s="456"/>
      <c r="F400" s="457"/>
      <c r="G400" s="99"/>
      <c r="H400" s="457"/>
      <c r="I400" s="100"/>
      <c r="J400" s="458"/>
      <c r="K400" s="421"/>
      <c r="L400" s="457"/>
      <c r="M400" s="459"/>
      <c r="N400" s="458"/>
      <c r="O400" s="421"/>
      <c r="P400" s="457"/>
      <c r="Q400" s="100"/>
      <c r="R400" s="109"/>
      <c r="S400" s="421"/>
      <c r="T400" s="457"/>
      <c r="U400" s="109"/>
      <c r="V400" s="109"/>
      <c r="W400" s="109"/>
      <c r="Y400" s="225"/>
      <c r="Z400" s="225"/>
      <c r="AA400" s="225"/>
      <c r="AB400" s="225"/>
      <c r="AC400" s="225"/>
      <c r="AD400" s="225"/>
      <c r="AE400" s="225"/>
      <c r="AF400" s="225"/>
      <c r="AG400" s="225"/>
      <c r="AH400" s="225"/>
      <c r="AI400" s="225"/>
      <c r="AJ400" s="225"/>
      <c r="AK400" s="225"/>
      <c r="AL400" s="225"/>
      <c r="AM400" s="225"/>
      <c r="AN400" s="225"/>
      <c r="AO400" s="225"/>
      <c r="AP400" s="225"/>
      <c r="AQ400" s="225"/>
      <c r="AR400" s="225"/>
      <c r="AS400" s="225"/>
      <c r="AT400" s="225"/>
    </row>
    <row r="401" spans="2:46" ht="12.75" customHeight="1" x14ac:dyDescent="0.25">
      <c r="B401" s="1"/>
      <c r="C401" s="456"/>
      <c r="D401" s="456"/>
      <c r="E401" s="456"/>
      <c r="F401" s="457"/>
      <c r="G401" s="99"/>
      <c r="H401" s="457"/>
      <c r="I401" s="100"/>
      <c r="J401" s="458"/>
      <c r="K401" s="421"/>
      <c r="L401" s="457"/>
      <c r="M401" s="459"/>
      <c r="N401" s="458"/>
      <c r="O401" s="421"/>
      <c r="P401" s="457"/>
      <c r="Q401" s="100"/>
      <c r="R401" s="109"/>
      <c r="S401" s="421"/>
      <c r="T401" s="457"/>
      <c r="U401" s="109"/>
      <c r="V401" s="109"/>
      <c r="W401" s="109"/>
      <c r="Y401" s="225"/>
      <c r="Z401" s="225"/>
      <c r="AA401" s="225"/>
      <c r="AB401" s="225"/>
      <c r="AC401" s="225"/>
      <c r="AD401" s="225"/>
      <c r="AE401" s="225"/>
      <c r="AF401" s="225"/>
      <c r="AG401" s="225"/>
      <c r="AH401" s="225"/>
      <c r="AI401" s="225"/>
      <c r="AJ401" s="225"/>
      <c r="AK401" s="225"/>
      <c r="AL401" s="225"/>
      <c r="AM401" s="225"/>
      <c r="AN401" s="225"/>
      <c r="AO401" s="225"/>
      <c r="AP401" s="225"/>
      <c r="AQ401" s="225"/>
      <c r="AR401" s="225"/>
      <c r="AS401" s="225"/>
      <c r="AT401" s="225"/>
    </row>
    <row r="402" spans="2:46" ht="12.75" customHeight="1" x14ac:dyDescent="0.25">
      <c r="B402" s="1"/>
      <c r="C402" s="456"/>
      <c r="D402" s="456"/>
      <c r="E402" s="456"/>
      <c r="F402" s="457"/>
      <c r="G402" s="99"/>
      <c r="H402" s="457"/>
      <c r="I402" s="100"/>
      <c r="J402" s="458"/>
      <c r="K402" s="421"/>
      <c r="L402" s="457"/>
      <c r="M402" s="459"/>
      <c r="N402" s="458"/>
      <c r="O402" s="421"/>
      <c r="P402" s="457"/>
      <c r="Q402" s="100"/>
      <c r="R402" s="109"/>
      <c r="S402" s="421"/>
      <c r="T402" s="457"/>
      <c r="U402" s="109"/>
      <c r="V402" s="109"/>
      <c r="W402" s="109"/>
      <c r="Y402" s="225"/>
      <c r="Z402" s="225"/>
      <c r="AA402" s="225"/>
      <c r="AB402" s="225"/>
      <c r="AC402" s="225"/>
      <c r="AD402" s="225"/>
      <c r="AE402" s="225"/>
      <c r="AF402" s="225"/>
      <c r="AG402" s="225"/>
      <c r="AH402" s="225"/>
      <c r="AI402" s="225"/>
      <c r="AJ402" s="225"/>
      <c r="AK402" s="225"/>
      <c r="AL402" s="225"/>
      <c r="AM402" s="225"/>
      <c r="AN402" s="225"/>
      <c r="AO402" s="225"/>
      <c r="AP402" s="225"/>
      <c r="AQ402" s="225"/>
      <c r="AR402" s="225"/>
      <c r="AS402" s="225"/>
      <c r="AT402" s="225"/>
    </row>
    <row r="403" spans="2:46" ht="12.75" customHeight="1" x14ac:dyDescent="0.25">
      <c r="B403" s="1"/>
      <c r="C403" s="456"/>
      <c r="D403" s="456"/>
      <c r="E403" s="456"/>
      <c r="F403" s="457"/>
      <c r="G403" s="99"/>
      <c r="H403" s="457"/>
      <c r="I403" s="100"/>
      <c r="J403" s="458"/>
      <c r="K403" s="421"/>
      <c r="L403" s="457"/>
      <c r="M403" s="459"/>
      <c r="N403" s="458"/>
      <c r="O403" s="421"/>
      <c r="P403" s="457"/>
      <c r="Q403" s="100"/>
      <c r="R403" s="109"/>
      <c r="S403" s="421"/>
      <c r="T403" s="457"/>
      <c r="U403" s="109"/>
      <c r="V403" s="109"/>
      <c r="W403" s="109"/>
      <c r="Y403" s="225"/>
      <c r="Z403" s="225"/>
      <c r="AA403" s="225"/>
      <c r="AB403" s="225"/>
      <c r="AC403" s="225"/>
      <c r="AD403" s="225"/>
      <c r="AE403" s="225"/>
      <c r="AF403" s="225"/>
      <c r="AG403" s="225"/>
      <c r="AH403" s="225"/>
      <c r="AI403" s="225"/>
      <c r="AJ403" s="225"/>
      <c r="AK403" s="225"/>
      <c r="AL403" s="225"/>
      <c r="AM403" s="225"/>
      <c r="AN403" s="225"/>
      <c r="AO403" s="225"/>
      <c r="AP403" s="225"/>
      <c r="AQ403" s="225"/>
      <c r="AR403" s="225"/>
      <c r="AS403" s="225"/>
      <c r="AT403" s="225"/>
    </row>
    <row r="404" spans="2:46" ht="12.75" customHeight="1" x14ac:dyDescent="0.25">
      <c r="B404" s="1"/>
      <c r="C404" s="456"/>
      <c r="D404" s="456"/>
      <c r="E404" s="456"/>
      <c r="F404" s="457"/>
      <c r="G404" s="99"/>
      <c r="H404" s="457"/>
      <c r="I404" s="100"/>
      <c r="J404" s="458"/>
      <c r="K404" s="421"/>
      <c r="L404" s="457"/>
      <c r="M404" s="459"/>
      <c r="N404" s="458"/>
      <c r="O404" s="421"/>
      <c r="P404" s="457"/>
      <c r="Q404" s="100"/>
      <c r="R404" s="109"/>
      <c r="S404" s="421"/>
      <c r="T404" s="457"/>
      <c r="U404" s="109"/>
      <c r="V404" s="109"/>
      <c r="W404" s="109"/>
      <c r="Y404" s="225"/>
      <c r="Z404" s="225"/>
      <c r="AA404" s="225"/>
      <c r="AB404" s="225"/>
      <c r="AC404" s="225"/>
      <c r="AD404" s="225"/>
      <c r="AE404" s="225"/>
      <c r="AF404" s="225"/>
      <c r="AG404" s="225"/>
      <c r="AH404" s="225"/>
      <c r="AI404" s="225"/>
      <c r="AJ404" s="225"/>
      <c r="AK404" s="225"/>
      <c r="AL404" s="225"/>
      <c r="AM404" s="225"/>
      <c r="AN404" s="225"/>
      <c r="AO404" s="225"/>
      <c r="AP404" s="225"/>
      <c r="AQ404" s="225"/>
      <c r="AR404" s="225"/>
      <c r="AS404" s="225"/>
      <c r="AT404" s="225"/>
    </row>
    <row r="405" spans="2:46" ht="12.75" customHeight="1" x14ac:dyDescent="0.25">
      <c r="B405" s="1"/>
      <c r="C405" s="456"/>
      <c r="D405" s="456"/>
      <c r="E405" s="456"/>
      <c r="F405" s="457"/>
      <c r="G405" s="99"/>
      <c r="H405" s="457"/>
      <c r="I405" s="100"/>
      <c r="J405" s="458"/>
      <c r="K405" s="421"/>
      <c r="L405" s="457"/>
      <c r="M405" s="459"/>
      <c r="N405" s="458"/>
      <c r="O405" s="421"/>
      <c r="P405" s="457"/>
      <c r="Q405" s="100"/>
      <c r="R405" s="109"/>
      <c r="S405" s="421"/>
      <c r="T405" s="457"/>
      <c r="U405" s="109"/>
      <c r="V405" s="109"/>
      <c r="W405" s="109"/>
      <c r="Y405" s="225"/>
      <c r="Z405" s="225"/>
      <c r="AA405" s="225"/>
      <c r="AB405" s="225"/>
      <c r="AC405" s="225"/>
      <c r="AD405" s="225"/>
      <c r="AE405" s="225"/>
      <c r="AF405" s="225"/>
      <c r="AG405" s="225"/>
      <c r="AH405" s="225"/>
      <c r="AI405" s="225"/>
      <c r="AJ405" s="225"/>
      <c r="AK405" s="225"/>
      <c r="AL405" s="225"/>
      <c r="AM405" s="225"/>
      <c r="AN405" s="225"/>
      <c r="AO405" s="225"/>
      <c r="AP405" s="225"/>
      <c r="AQ405" s="225"/>
      <c r="AR405" s="225"/>
      <c r="AS405" s="225"/>
      <c r="AT405" s="225"/>
    </row>
    <row r="406" spans="2:46" ht="12.75" customHeight="1" x14ac:dyDescent="0.25">
      <c r="B406" s="1"/>
      <c r="C406" s="456"/>
      <c r="D406" s="456"/>
      <c r="E406" s="456"/>
      <c r="F406" s="457"/>
      <c r="G406" s="99"/>
      <c r="H406" s="457"/>
      <c r="I406" s="100"/>
      <c r="J406" s="458"/>
      <c r="K406" s="421"/>
      <c r="L406" s="457"/>
      <c r="M406" s="459"/>
      <c r="N406" s="458"/>
      <c r="O406" s="421"/>
      <c r="P406" s="457"/>
      <c r="Q406" s="100"/>
      <c r="R406" s="109"/>
      <c r="S406" s="421"/>
      <c r="T406" s="457"/>
      <c r="U406" s="109"/>
      <c r="V406" s="109"/>
      <c r="W406" s="109"/>
      <c r="Y406" s="225"/>
      <c r="Z406" s="225"/>
      <c r="AA406" s="225"/>
      <c r="AB406" s="225"/>
      <c r="AC406" s="225"/>
      <c r="AD406" s="225"/>
      <c r="AE406" s="225"/>
      <c r="AF406" s="225"/>
      <c r="AG406" s="225"/>
      <c r="AH406" s="225"/>
      <c r="AI406" s="225"/>
      <c r="AJ406" s="225"/>
      <c r="AK406" s="225"/>
      <c r="AL406" s="225"/>
      <c r="AM406" s="225"/>
      <c r="AN406" s="225"/>
      <c r="AO406" s="225"/>
      <c r="AP406" s="225"/>
      <c r="AQ406" s="225"/>
      <c r="AR406" s="225"/>
      <c r="AS406" s="225"/>
      <c r="AT406" s="225"/>
    </row>
    <row r="407" spans="2:46" ht="12.75" customHeight="1" x14ac:dyDescent="0.25">
      <c r="B407" s="1"/>
      <c r="C407" s="456"/>
      <c r="D407" s="456"/>
      <c r="E407" s="456"/>
      <c r="F407" s="457"/>
      <c r="G407" s="99"/>
      <c r="H407" s="457"/>
      <c r="I407" s="100"/>
      <c r="J407" s="458"/>
      <c r="K407" s="421"/>
      <c r="L407" s="457"/>
      <c r="M407" s="459"/>
      <c r="N407" s="458"/>
      <c r="O407" s="421"/>
      <c r="P407" s="457"/>
      <c r="Q407" s="100"/>
      <c r="R407" s="109"/>
      <c r="S407" s="421"/>
      <c r="T407" s="457"/>
      <c r="U407" s="109"/>
      <c r="V407" s="109"/>
      <c r="W407" s="109"/>
      <c r="Y407" s="225"/>
      <c r="Z407" s="225"/>
      <c r="AA407" s="225"/>
      <c r="AB407" s="225"/>
      <c r="AC407" s="225"/>
      <c r="AD407" s="225"/>
      <c r="AE407" s="225"/>
      <c r="AF407" s="225"/>
      <c r="AG407" s="225"/>
      <c r="AH407" s="225"/>
      <c r="AI407" s="225"/>
      <c r="AJ407" s="225"/>
      <c r="AK407" s="225"/>
      <c r="AL407" s="225"/>
      <c r="AM407" s="225"/>
      <c r="AN407" s="225"/>
      <c r="AO407" s="225"/>
      <c r="AP407" s="225"/>
      <c r="AQ407" s="225"/>
      <c r="AR407" s="225"/>
      <c r="AS407" s="225"/>
      <c r="AT407" s="225"/>
    </row>
    <row r="408" spans="2:46" ht="12.75" customHeight="1" x14ac:dyDescent="0.25">
      <c r="B408" s="1"/>
      <c r="C408" s="456"/>
      <c r="D408" s="456"/>
      <c r="E408" s="456"/>
      <c r="F408" s="457"/>
      <c r="G408" s="99"/>
      <c r="H408" s="457"/>
      <c r="I408" s="100"/>
      <c r="J408" s="458"/>
      <c r="K408" s="421"/>
      <c r="L408" s="457"/>
      <c r="M408" s="459"/>
      <c r="N408" s="458"/>
      <c r="O408" s="421"/>
      <c r="P408" s="457"/>
      <c r="Q408" s="100"/>
      <c r="R408" s="109"/>
      <c r="S408" s="421"/>
      <c r="T408" s="457"/>
      <c r="U408" s="109"/>
      <c r="V408" s="109"/>
      <c r="W408" s="109"/>
      <c r="Y408" s="225"/>
      <c r="Z408" s="225"/>
      <c r="AA408" s="225"/>
      <c r="AB408" s="225"/>
      <c r="AC408" s="225"/>
      <c r="AD408" s="225"/>
      <c r="AE408" s="225"/>
      <c r="AF408" s="225"/>
      <c r="AG408" s="225"/>
      <c r="AH408" s="225"/>
      <c r="AI408" s="225"/>
      <c r="AJ408" s="225"/>
      <c r="AK408" s="225"/>
      <c r="AL408" s="225"/>
      <c r="AM408" s="225"/>
      <c r="AN408" s="225"/>
      <c r="AO408" s="225"/>
      <c r="AP408" s="225"/>
      <c r="AQ408" s="225"/>
      <c r="AR408" s="225"/>
      <c r="AS408" s="225"/>
      <c r="AT408" s="225"/>
    </row>
    <row r="409" spans="2:46" ht="12.75" customHeight="1" x14ac:dyDescent="0.25">
      <c r="B409" s="1"/>
      <c r="C409" s="456"/>
      <c r="D409" s="456"/>
      <c r="E409" s="456"/>
      <c r="F409" s="457"/>
      <c r="G409" s="99"/>
      <c r="H409" s="457"/>
      <c r="I409" s="100"/>
      <c r="J409" s="458"/>
      <c r="K409" s="421"/>
      <c r="L409" s="457"/>
      <c r="M409" s="459"/>
      <c r="N409" s="458"/>
      <c r="O409" s="421"/>
      <c r="P409" s="457"/>
      <c r="Q409" s="100"/>
      <c r="R409" s="109"/>
      <c r="S409" s="421"/>
      <c r="T409" s="457"/>
      <c r="U409" s="109"/>
      <c r="V409" s="109"/>
      <c r="W409" s="109"/>
      <c r="Y409" s="225"/>
      <c r="Z409" s="225"/>
      <c r="AA409" s="225"/>
      <c r="AB409" s="225"/>
      <c r="AC409" s="225"/>
      <c r="AD409" s="225"/>
      <c r="AE409" s="225"/>
      <c r="AF409" s="225"/>
      <c r="AG409" s="225"/>
      <c r="AH409" s="225"/>
      <c r="AI409" s="225"/>
      <c r="AJ409" s="225"/>
      <c r="AK409" s="225"/>
      <c r="AL409" s="225"/>
      <c r="AM409" s="225"/>
      <c r="AN409" s="225"/>
      <c r="AO409" s="225"/>
      <c r="AP409" s="225"/>
      <c r="AQ409" s="225"/>
      <c r="AR409" s="225"/>
      <c r="AS409" s="225"/>
      <c r="AT409" s="225"/>
    </row>
    <row r="410" spans="2:46" ht="12.75" customHeight="1" x14ac:dyDescent="0.25">
      <c r="B410" s="1"/>
      <c r="C410" s="456"/>
      <c r="D410" s="456"/>
      <c r="E410" s="456"/>
      <c r="F410" s="457"/>
      <c r="G410" s="99"/>
      <c r="H410" s="457"/>
      <c r="I410" s="100"/>
      <c r="J410" s="458"/>
      <c r="K410" s="421"/>
      <c r="L410" s="457"/>
      <c r="M410" s="459"/>
      <c r="N410" s="458"/>
      <c r="O410" s="421"/>
      <c r="P410" s="457"/>
      <c r="Q410" s="100"/>
      <c r="R410" s="109"/>
      <c r="S410" s="421"/>
      <c r="T410" s="457"/>
      <c r="U410" s="109"/>
      <c r="V410" s="109"/>
      <c r="W410" s="109"/>
      <c r="Y410" s="225"/>
      <c r="Z410" s="225"/>
      <c r="AA410" s="225"/>
      <c r="AB410" s="225"/>
      <c r="AC410" s="225"/>
      <c r="AD410" s="225"/>
      <c r="AE410" s="225"/>
      <c r="AF410" s="225"/>
      <c r="AG410" s="225"/>
      <c r="AH410" s="225"/>
      <c r="AI410" s="225"/>
      <c r="AJ410" s="225"/>
      <c r="AK410" s="225"/>
      <c r="AL410" s="225"/>
      <c r="AM410" s="225"/>
      <c r="AN410" s="225"/>
      <c r="AO410" s="225"/>
      <c r="AP410" s="225"/>
      <c r="AQ410" s="225"/>
      <c r="AR410" s="225"/>
      <c r="AS410" s="225"/>
      <c r="AT410" s="225"/>
    </row>
    <row r="411" spans="2:46" ht="12.75" customHeight="1" x14ac:dyDescent="0.25">
      <c r="B411" s="1"/>
      <c r="C411" s="456"/>
      <c r="D411" s="456"/>
      <c r="E411" s="456"/>
      <c r="F411" s="457"/>
      <c r="G411" s="99"/>
      <c r="H411" s="457"/>
      <c r="I411" s="100"/>
      <c r="J411" s="458"/>
      <c r="K411" s="421"/>
      <c r="L411" s="457"/>
      <c r="M411" s="459"/>
      <c r="N411" s="458"/>
      <c r="O411" s="421"/>
      <c r="P411" s="457"/>
      <c r="Q411" s="100"/>
      <c r="R411" s="109"/>
      <c r="S411" s="421"/>
      <c r="T411" s="457"/>
      <c r="U411" s="109"/>
      <c r="V411" s="109"/>
      <c r="W411" s="109"/>
      <c r="Y411" s="225"/>
      <c r="Z411" s="225"/>
      <c r="AA411" s="225"/>
      <c r="AB411" s="225"/>
      <c r="AC411" s="225"/>
      <c r="AD411" s="225"/>
      <c r="AE411" s="225"/>
      <c r="AF411" s="225"/>
      <c r="AG411" s="225"/>
      <c r="AH411" s="225"/>
      <c r="AI411" s="225"/>
      <c r="AJ411" s="225"/>
      <c r="AK411" s="225"/>
      <c r="AL411" s="225"/>
      <c r="AM411" s="225"/>
      <c r="AN411" s="225"/>
      <c r="AO411" s="225"/>
      <c r="AP411" s="225"/>
      <c r="AQ411" s="225"/>
      <c r="AR411" s="225"/>
      <c r="AS411" s="225"/>
      <c r="AT411" s="225"/>
    </row>
    <row r="412" spans="2:46" ht="12.75" customHeight="1" x14ac:dyDescent="0.25">
      <c r="B412" s="1"/>
      <c r="C412" s="456"/>
      <c r="D412" s="456"/>
      <c r="E412" s="456"/>
      <c r="F412" s="457"/>
      <c r="G412" s="99"/>
      <c r="H412" s="457"/>
      <c r="I412" s="100"/>
      <c r="J412" s="458"/>
      <c r="K412" s="421"/>
      <c r="L412" s="457"/>
      <c r="M412" s="459"/>
      <c r="N412" s="458"/>
      <c r="O412" s="421"/>
      <c r="P412" s="457"/>
      <c r="Q412" s="100"/>
      <c r="R412" s="109"/>
      <c r="S412" s="421"/>
      <c r="T412" s="457"/>
      <c r="U412" s="109"/>
      <c r="V412" s="109"/>
      <c r="W412" s="109"/>
      <c r="Y412" s="225"/>
      <c r="Z412" s="225"/>
      <c r="AA412" s="225"/>
      <c r="AB412" s="225"/>
      <c r="AC412" s="225"/>
      <c r="AD412" s="225"/>
      <c r="AE412" s="225"/>
      <c r="AF412" s="225"/>
      <c r="AG412" s="225"/>
      <c r="AH412" s="225"/>
      <c r="AI412" s="225"/>
      <c r="AJ412" s="225"/>
      <c r="AK412" s="225"/>
      <c r="AL412" s="225"/>
      <c r="AM412" s="225"/>
      <c r="AN412" s="225"/>
      <c r="AO412" s="225"/>
      <c r="AP412" s="225"/>
      <c r="AQ412" s="225"/>
      <c r="AR412" s="225"/>
      <c r="AS412" s="225"/>
      <c r="AT412" s="225"/>
    </row>
    <row r="413" spans="2:46" ht="12.75" customHeight="1" x14ac:dyDescent="0.25">
      <c r="B413" s="1"/>
      <c r="C413" s="456"/>
      <c r="D413" s="456"/>
      <c r="E413" s="456"/>
      <c r="F413" s="457"/>
      <c r="G413" s="99"/>
      <c r="H413" s="457"/>
      <c r="I413" s="100"/>
      <c r="J413" s="458"/>
      <c r="K413" s="421"/>
      <c r="L413" s="457"/>
      <c r="M413" s="459"/>
      <c r="N413" s="458"/>
      <c r="O413" s="421"/>
      <c r="P413" s="457"/>
      <c r="Q413" s="100"/>
      <c r="R413" s="109"/>
      <c r="S413" s="421"/>
      <c r="T413" s="457"/>
      <c r="U413" s="109"/>
      <c r="V413" s="109"/>
      <c r="W413" s="109"/>
      <c r="Y413" s="225"/>
      <c r="Z413" s="225"/>
      <c r="AA413" s="225"/>
      <c r="AB413" s="225"/>
      <c r="AC413" s="225"/>
      <c r="AD413" s="225"/>
      <c r="AE413" s="225"/>
      <c r="AF413" s="225"/>
      <c r="AG413" s="225"/>
      <c r="AH413" s="225"/>
      <c r="AI413" s="225"/>
      <c r="AJ413" s="225"/>
      <c r="AK413" s="225"/>
      <c r="AL413" s="225"/>
      <c r="AM413" s="225"/>
      <c r="AN413" s="225"/>
      <c r="AO413" s="225"/>
      <c r="AP413" s="225"/>
      <c r="AQ413" s="225"/>
      <c r="AR413" s="225"/>
      <c r="AS413" s="225"/>
      <c r="AT413" s="225"/>
    </row>
    <row r="414" spans="2:46" ht="12.75" customHeight="1" x14ac:dyDescent="0.25">
      <c r="B414" s="1"/>
      <c r="C414" s="456"/>
      <c r="D414" s="456"/>
      <c r="E414" s="456"/>
      <c r="F414" s="457"/>
      <c r="G414" s="99"/>
      <c r="H414" s="457"/>
      <c r="I414" s="100"/>
      <c r="J414" s="458"/>
      <c r="K414" s="421"/>
      <c r="L414" s="457"/>
      <c r="M414" s="459"/>
      <c r="N414" s="458"/>
      <c r="O414" s="421"/>
      <c r="P414" s="457"/>
      <c r="Q414" s="100"/>
      <c r="R414" s="109"/>
      <c r="S414" s="421"/>
      <c r="T414" s="457"/>
      <c r="U414" s="109"/>
      <c r="V414" s="109"/>
      <c r="W414" s="109"/>
      <c r="Y414" s="225"/>
      <c r="Z414" s="225"/>
      <c r="AA414" s="225"/>
      <c r="AB414" s="225"/>
      <c r="AC414" s="225"/>
      <c r="AD414" s="225"/>
      <c r="AE414" s="225"/>
      <c r="AF414" s="225"/>
      <c r="AG414" s="225"/>
      <c r="AH414" s="225"/>
      <c r="AI414" s="225"/>
      <c r="AJ414" s="225"/>
      <c r="AK414" s="225"/>
      <c r="AL414" s="225"/>
      <c r="AM414" s="225"/>
      <c r="AN414" s="225"/>
      <c r="AO414" s="225"/>
      <c r="AP414" s="225"/>
      <c r="AQ414" s="225"/>
      <c r="AR414" s="225"/>
      <c r="AS414" s="225"/>
      <c r="AT414" s="225"/>
    </row>
    <row r="415" spans="2:46" ht="12.75" customHeight="1" x14ac:dyDescent="0.25">
      <c r="B415" s="1"/>
      <c r="C415" s="456"/>
      <c r="D415" s="456"/>
      <c r="E415" s="456"/>
      <c r="F415" s="457"/>
      <c r="G415" s="99"/>
      <c r="H415" s="457"/>
      <c r="I415" s="100"/>
      <c r="J415" s="458"/>
      <c r="K415" s="421"/>
      <c r="L415" s="457"/>
      <c r="M415" s="459"/>
      <c r="N415" s="458"/>
      <c r="O415" s="421"/>
      <c r="P415" s="457"/>
      <c r="Q415" s="100"/>
      <c r="R415" s="109"/>
      <c r="S415" s="421"/>
      <c r="T415" s="457"/>
      <c r="U415" s="109"/>
      <c r="V415" s="109"/>
      <c r="W415" s="109"/>
      <c r="Y415" s="225"/>
      <c r="Z415" s="225"/>
      <c r="AA415" s="225"/>
      <c r="AB415" s="225"/>
      <c r="AC415" s="225"/>
      <c r="AD415" s="225"/>
      <c r="AE415" s="225"/>
      <c r="AF415" s="225"/>
      <c r="AG415" s="225"/>
      <c r="AH415" s="225"/>
      <c r="AI415" s="225"/>
      <c r="AJ415" s="225"/>
      <c r="AK415" s="225"/>
      <c r="AL415" s="225"/>
      <c r="AM415" s="225"/>
      <c r="AN415" s="225"/>
      <c r="AO415" s="225"/>
      <c r="AP415" s="225"/>
      <c r="AQ415" s="225"/>
      <c r="AR415" s="225"/>
      <c r="AS415" s="225"/>
      <c r="AT415" s="225"/>
    </row>
    <row r="416" spans="2:46" ht="12.75" customHeight="1" x14ac:dyDescent="0.25">
      <c r="B416" s="1"/>
      <c r="C416" s="456"/>
      <c r="D416" s="456"/>
      <c r="E416" s="456"/>
      <c r="F416" s="457"/>
      <c r="G416" s="99"/>
      <c r="H416" s="457"/>
      <c r="I416" s="100"/>
      <c r="J416" s="458"/>
      <c r="K416" s="421"/>
      <c r="L416" s="457"/>
      <c r="M416" s="459"/>
      <c r="N416" s="458"/>
      <c r="O416" s="421"/>
      <c r="P416" s="457"/>
      <c r="Q416" s="100"/>
      <c r="R416" s="109"/>
      <c r="S416" s="421"/>
      <c r="T416" s="457"/>
      <c r="U416" s="109"/>
      <c r="V416" s="109"/>
      <c r="W416" s="109"/>
      <c r="Y416" s="225"/>
      <c r="Z416" s="225"/>
      <c r="AA416" s="225"/>
      <c r="AB416" s="225"/>
      <c r="AC416" s="225"/>
      <c r="AD416" s="225"/>
      <c r="AE416" s="225"/>
      <c r="AF416" s="225"/>
      <c r="AG416" s="225"/>
      <c r="AH416" s="225"/>
      <c r="AI416" s="225"/>
      <c r="AJ416" s="225"/>
      <c r="AK416" s="225"/>
      <c r="AL416" s="225"/>
      <c r="AM416" s="225"/>
      <c r="AN416" s="225"/>
      <c r="AO416" s="225"/>
      <c r="AP416" s="225"/>
      <c r="AQ416" s="225"/>
      <c r="AR416" s="225"/>
      <c r="AS416" s="225"/>
      <c r="AT416" s="225"/>
    </row>
    <row r="417" spans="2:46" ht="12.75" customHeight="1" x14ac:dyDescent="0.25">
      <c r="B417" s="1"/>
      <c r="C417" s="456"/>
      <c r="D417" s="456"/>
      <c r="E417" s="456"/>
      <c r="F417" s="457"/>
      <c r="G417" s="99"/>
      <c r="H417" s="457"/>
      <c r="I417" s="100"/>
      <c r="J417" s="458"/>
      <c r="K417" s="421"/>
      <c r="L417" s="457"/>
      <c r="M417" s="459"/>
      <c r="N417" s="458"/>
      <c r="O417" s="421"/>
      <c r="P417" s="457"/>
      <c r="Q417" s="100"/>
      <c r="R417" s="109"/>
      <c r="S417" s="421"/>
      <c r="T417" s="457"/>
      <c r="U417" s="109"/>
      <c r="V417" s="109"/>
      <c r="W417" s="109"/>
      <c r="Y417" s="225"/>
      <c r="Z417" s="225"/>
      <c r="AA417" s="225"/>
      <c r="AB417" s="225"/>
      <c r="AC417" s="225"/>
      <c r="AD417" s="225"/>
      <c r="AE417" s="225"/>
      <c r="AF417" s="225"/>
      <c r="AG417" s="225"/>
      <c r="AH417" s="225"/>
      <c r="AI417" s="225"/>
      <c r="AJ417" s="225"/>
      <c r="AK417" s="225"/>
      <c r="AL417" s="225"/>
      <c r="AM417" s="225"/>
      <c r="AN417" s="225"/>
      <c r="AO417" s="225"/>
      <c r="AP417" s="225"/>
      <c r="AQ417" s="225"/>
      <c r="AR417" s="225"/>
      <c r="AS417" s="225"/>
      <c r="AT417" s="225"/>
    </row>
    <row r="418" spans="2:46" ht="12.75" customHeight="1" x14ac:dyDescent="0.25">
      <c r="B418" s="1"/>
      <c r="C418" s="456"/>
      <c r="D418" s="456"/>
      <c r="E418" s="456"/>
      <c r="F418" s="457"/>
      <c r="G418" s="99"/>
      <c r="H418" s="457"/>
      <c r="I418" s="100"/>
      <c r="J418" s="458"/>
      <c r="K418" s="421"/>
      <c r="L418" s="457"/>
      <c r="M418" s="459"/>
      <c r="N418" s="458"/>
      <c r="O418" s="421"/>
      <c r="P418" s="457"/>
      <c r="Q418" s="100"/>
      <c r="R418" s="109"/>
      <c r="S418" s="421"/>
      <c r="T418" s="457"/>
      <c r="U418" s="109"/>
      <c r="V418" s="109"/>
      <c r="W418" s="109"/>
      <c r="Y418" s="225"/>
      <c r="Z418" s="225"/>
      <c r="AA418" s="225"/>
      <c r="AB418" s="225"/>
      <c r="AC418" s="225"/>
      <c r="AD418" s="225"/>
      <c r="AE418" s="225"/>
      <c r="AF418" s="225"/>
      <c r="AG418" s="225"/>
      <c r="AH418" s="225"/>
      <c r="AI418" s="225"/>
      <c r="AJ418" s="225"/>
      <c r="AK418" s="225"/>
      <c r="AL418" s="225"/>
      <c r="AM418" s="225"/>
      <c r="AN418" s="225"/>
      <c r="AO418" s="225"/>
      <c r="AP418" s="225"/>
      <c r="AQ418" s="225"/>
      <c r="AR418" s="225"/>
      <c r="AS418" s="225"/>
      <c r="AT418" s="225"/>
    </row>
    <row r="419" spans="2:46" ht="12.75" customHeight="1" x14ac:dyDescent="0.25">
      <c r="B419" s="1"/>
      <c r="C419" s="456"/>
      <c r="D419" s="456"/>
      <c r="E419" s="456"/>
      <c r="F419" s="457"/>
      <c r="G419" s="99"/>
      <c r="H419" s="457"/>
      <c r="I419" s="100"/>
      <c r="J419" s="458"/>
      <c r="K419" s="421"/>
      <c r="L419" s="457"/>
      <c r="M419" s="459"/>
      <c r="N419" s="458"/>
      <c r="O419" s="421"/>
      <c r="P419" s="457"/>
      <c r="Q419" s="100"/>
      <c r="R419" s="109"/>
      <c r="S419" s="421"/>
      <c r="T419" s="457"/>
      <c r="U419" s="109"/>
      <c r="V419" s="109"/>
      <c r="W419" s="109"/>
      <c r="Y419" s="225"/>
      <c r="Z419" s="225"/>
      <c r="AA419" s="225"/>
      <c r="AB419" s="225"/>
      <c r="AC419" s="225"/>
      <c r="AD419" s="225"/>
      <c r="AE419" s="225"/>
      <c r="AF419" s="225"/>
      <c r="AG419" s="225"/>
      <c r="AH419" s="225"/>
      <c r="AI419" s="225"/>
      <c r="AJ419" s="225"/>
      <c r="AK419" s="225"/>
      <c r="AL419" s="225"/>
      <c r="AM419" s="225"/>
      <c r="AN419" s="225"/>
      <c r="AO419" s="225"/>
      <c r="AP419" s="225"/>
      <c r="AQ419" s="225"/>
      <c r="AR419" s="225"/>
      <c r="AS419" s="225"/>
      <c r="AT419" s="225"/>
    </row>
    <row r="420" spans="2:46" ht="12.75" customHeight="1" x14ac:dyDescent="0.25">
      <c r="B420" s="1"/>
      <c r="C420" s="456"/>
      <c r="D420" s="456"/>
      <c r="E420" s="456"/>
      <c r="F420" s="457"/>
      <c r="G420" s="99"/>
      <c r="H420" s="457"/>
      <c r="I420" s="100"/>
      <c r="J420" s="458"/>
      <c r="K420" s="421"/>
      <c r="L420" s="457"/>
      <c r="M420" s="459"/>
      <c r="N420" s="458"/>
      <c r="O420" s="421"/>
      <c r="P420" s="457"/>
      <c r="Q420" s="100"/>
      <c r="R420" s="109"/>
      <c r="S420" s="421"/>
      <c r="T420" s="457"/>
      <c r="U420" s="109"/>
      <c r="V420" s="109"/>
      <c r="W420" s="109"/>
      <c r="Y420" s="225"/>
      <c r="Z420" s="225"/>
      <c r="AA420" s="225"/>
      <c r="AB420" s="225"/>
      <c r="AC420" s="225"/>
      <c r="AD420" s="225"/>
      <c r="AE420" s="225"/>
      <c r="AF420" s="225"/>
      <c r="AG420" s="225"/>
      <c r="AH420" s="225"/>
      <c r="AI420" s="225"/>
      <c r="AJ420" s="225"/>
      <c r="AK420" s="225"/>
      <c r="AL420" s="225"/>
      <c r="AM420" s="225"/>
      <c r="AN420" s="225"/>
      <c r="AO420" s="225"/>
      <c r="AP420" s="225"/>
      <c r="AQ420" s="225"/>
      <c r="AR420" s="225"/>
      <c r="AS420" s="225"/>
      <c r="AT420" s="225"/>
    </row>
    <row r="421" spans="2:46" ht="12.75" customHeight="1" x14ac:dyDescent="0.25">
      <c r="B421" s="1"/>
      <c r="C421" s="456"/>
      <c r="D421" s="456"/>
      <c r="E421" s="456"/>
      <c r="F421" s="457"/>
      <c r="G421" s="99"/>
      <c r="H421" s="457"/>
      <c r="I421" s="100"/>
      <c r="J421" s="458"/>
      <c r="K421" s="421"/>
      <c r="L421" s="457"/>
      <c r="M421" s="459"/>
      <c r="N421" s="458"/>
      <c r="O421" s="421"/>
      <c r="P421" s="457"/>
      <c r="Q421" s="100"/>
      <c r="R421" s="109"/>
      <c r="S421" s="421"/>
      <c r="T421" s="457"/>
      <c r="U421" s="109"/>
      <c r="V421" s="109"/>
      <c r="W421" s="109"/>
      <c r="Y421" s="225"/>
      <c r="Z421" s="225"/>
      <c r="AA421" s="225"/>
      <c r="AB421" s="225"/>
      <c r="AC421" s="225"/>
      <c r="AD421" s="225"/>
      <c r="AE421" s="225"/>
      <c r="AF421" s="225"/>
      <c r="AG421" s="225"/>
      <c r="AH421" s="225"/>
      <c r="AI421" s="225"/>
      <c r="AJ421" s="225"/>
      <c r="AK421" s="225"/>
      <c r="AL421" s="225"/>
      <c r="AM421" s="225"/>
      <c r="AN421" s="225"/>
      <c r="AO421" s="225"/>
      <c r="AP421" s="225"/>
      <c r="AQ421" s="225"/>
      <c r="AR421" s="225"/>
      <c r="AS421" s="225"/>
      <c r="AT421" s="225"/>
    </row>
    <row r="422" spans="2:46" ht="12.75" customHeight="1" x14ac:dyDescent="0.25">
      <c r="B422" s="1"/>
      <c r="C422" s="456"/>
      <c r="D422" s="456"/>
      <c r="E422" s="456"/>
      <c r="F422" s="457"/>
      <c r="G422" s="99"/>
      <c r="H422" s="457"/>
      <c r="I422" s="100"/>
      <c r="J422" s="458"/>
      <c r="K422" s="421"/>
      <c r="L422" s="457"/>
      <c r="M422" s="459"/>
      <c r="N422" s="458"/>
      <c r="O422" s="421"/>
      <c r="P422" s="457"/>
      <c r="Q422" s="100"/>
      <c r="R422" s="109"/>
      <c r="S422" s="421"/>
      <c r="T422" s="457"/>
      <c r="U422" s="109"/>
      <c r="V422" s="109"/>
      <c r="W422" s="109"/>
      <c r="Y422" s="225"/>
      <c r="Z422" s="225"/>
      <c r="AA422" s="225"/>
      <c r="AB422" s="225"/>
      <c r="AC422" s="225"/>
      <c r="AD422" s="225"/>
      <c r="AE422" s="225"/>
      <c r="AF422" s="225"/>
      <c r="AG422" s="225"/>
      <c r="AH422" s="225"/>
      <c r="AI422" s="225"/>
      <c r="AJ422" s="225"/>
      <c r="AK422" s="225"/>
      <c r="AL422" s="225"/>
      <c r="AM422" s="225"/>
      <c r="AN422" s="225"/>
      <c r="AO422" s="225"/>
      <c r="AP422" s="225"/>
      <c r="AQ422" s="225"/>
      <c r="AR422" s="225"/>
      <c r="AS422" s="225"/>
      <c r="AT422" s="225"/>
    </row>
    <row r="423" spans="2:46" ht="12.75" customHeight="1" x14ac:dyDescent="0.25">
      <c r="B423" s="1"/>
      <c r="C423" s="456"/>
      <c r="D423" s="456"/>
      <c r="E423" s="456"/>
      <c r="F423" s="457"/>
      <c r="G423" s="99"/>
      <c r="H423" s="457"/>
      <c r="I423" s="100"/>
      <c r="J423" s="458"/>
      <c r="K423" s="421"/>
      <c r="L423" s="457"/>
      <c r="M423" s="459"/>
      <c r="N423" s="458"/>
      <c r="O423" s="421"/>
      <c r="P423" s="457"/>
      <c r="Q423" s="100"/>
      <c r="R423" s="109"/>
      <c r="S423" s="421"/>
      <c r="T423" s="457"/>
      <c r="U423" s="109"/>
      <c r="V423" s="109"/>
      <c r="W423" s="109"/>
      <c r="Y423" s="225"/>
      <c r="Z423" s="225"/>
      <c r="AA423" s="225"/>
      <c r="AB423" s="225"/>
      <c r="AC423" s="225"/>
      <c r="AD423" s="225"/>
      <c r="AE423" s="225"/>
      <c r="AF423" s="225"/>
      <c r="AG423" s="225"/>
      <c r="AH423" s="225"/>
      <c r="AI423" s="225"/>
      <c r="AJ423" s="225"/>
      <c r="AK423" s="225"/>
      <c r="AL423" s="225"/>
      <c r="AM423" s="225"/>
      <c r="AN423" s="225"/>
      <c r="AO423" s="225"/>
      <c r="AP423" s="225"/>
      <c r="AQ423" s="225"/>
      <c r="AR423" s="225"/>
      <c r="AS423" s="225"/>
      <c r="AT423" s="225"/>
    </row>
    <row r="424" spans="2:46" ht="12.75" customHeight="1" x14ac:dyDescent="0.25">
      <c r="B424" s="1"/>
      <c r="C424" s="456"/>
      <c r="D424" s="456"/>
      <c r="E424" s="456"/>
      <c r="F424" s="457"/>
      <c r="G424" s="99"/>
      <c r="H424" s="457"/>
      <c r="I424" s="100"/>
      <c r="J424" s="458"/>
      <c r="K424" s="421"/>
      <c r="L424" s="457"/>
      <c r="M424" s="459"/>
      <c r="N424" s="458"/>
      <c r="O424" s="421"/>
      <c r="P424" s="457"/>
      <c r="Q424" s="100"/>
      <c r="R424" s="109"/>
      <c r="S424" s="421"/>
      <c r="T424" s="457"/>
      <c r="U424" s="109"/>
      <c r="V424" s="109"/>
      <c r="W424" s="109"/>
      <c r="Y424" s="225"/>
      <c r="Z424" s="225"/>
      <c r="AA424" s="225"/>
      <c r="AB424" s="225"/>
      <c r="AC424" s="225"/>
      <c r="AD424" s="225"/>
      <c r="AE424" s="225"/>
      <c r="AF424" s="225"/>
      <c r="AG424" s="225"/>
      <c r="AH424" s="225"/>
      <c r="AI424" s="225"/>
      <c r="AJ424" s="225"/>
      <c r="AK424" s="225"/>
      <c r="AL424" s="225"/>
      <c r="AM424" s="225"/>
      <c r="AN424" s="225"/>
      <c r="AO424" s="225"/>
      <c r="AP424" s="225"/>
      <c r="AQ424" s="225"/>
      <c r="AR424" s="225"/>
      <c r="AS424" s="225"/>
      <c r="AT424" s="225"/>
    </row>
    <row r="425" spans="2:46" ht="12.75" customHeight="1" x14ac:dyDescent="0.25">
      <c r="B425" s="1"/>
      <c r="C425" s="456"/>
      <c r="D425" s="456"/>
      <c r="E425" s="456"/>
      <c r="F425" s="457"/>
      <c r="G425" s="99"/>
      <c r="H425" s="457"/>
      <c r="I425" s="100"/>
      <c r="J425" s="458"/>
      <c r="K425" s="421"/>
      <c r="L425" s="457"/>
      <c r="M425" s="459"/>
      <c r="N425" s="458"/>
      <c r="O425" s="421"/>
      <c r="P425" s="457"/>
      <c r="Q425" s="100"/>
      <c r="R425" s="109"/>
      <c r="S425" s="421"/>
      <c r="T425" s="457"/>
      <c r="U425" s="109"/>
      <c r="V425" s="109"/>
      <c r="W425" s="109"/>
      <c r="Y425" s="225"/>
      <c r="Z425" s="225"/>
      <c r="AA425" s="225"/>
      <c r="AB425" s="225"/>
      <c r="AC425" s="225"/>
      <c r="AD425" s="225"/>
      <c r="AE425" s="225"/>
      <c r="AF425" s="225"/>
      <c r="AG425" s="225"/>
      <c r="AH425" s="225"/>
      <c r="AI425" s="225"/>
      <c r="AJ425" s="225"/>
      <c r="AK425" s="225"/>
      <c r="AL425" s="225"/>
      <c r="AM425" s="225"/>
      <c r="AN425" s="225"/>
      <c r="AO425" s="225"/>
      <c r="AP425" s="225"/>
      <c r="AQ425" s="225"/>
      <c r="AR425" s="225"/>
      <c r="AS425" s="225"/>
      <c r="AT425" s="225"/>
    </row>
    <row r="426" spans="2:46" ht="12.75" customHeight="1" x14ac:dyDescent="0.25">
      <c r="B426" s="1"/>
      <c r="C426" s="456"/>
      <c r="D426" s="456"/>
      <c r="E426" s="456"/>
      <c r="F426" s="457"/>
      <c r="G426" s="99"/>
      <c r="H426" s="457"/>
      <c r="I426" s="100"/>
      <c r="J426" s="458"/>
      <c r="K426" s="421"/>
      <c r="L426" s="457"/>
      <c r="M426" s="459"/>
      <c r="N426" s="458"/>
      <c r="O426" s="421"/>
      <c r="P426" s="457"/>
      <c r="Q426" s="100"/>
      <c r="R426" s="109"/>
      <c r="S426" s="421"/>
      <c r="T426" s="457"/>
      <c r="U426" s="109"/>
      <c r="V426" s="109"/>
      <c r="W426" s="109"/>
      <c r="Y426" s="225"/>
      <c r="Z426" s="225"/>
      <c r="AA426" s="225"/>
      <c r="AB426" s="225"/>
      <c r="AC426" s="225"/>
      <c r="AD426" s="225"/>
      <c r="AE426" s="225"/>
      <c r="AF426" s="225"/>
      <c r="AG426" s="225"/>
      <c r="AH426" s="225"/>
      <c r="AI426" s="225"/>
      <c r="AJ426" s="225"/>
      <c r="AK426" s="225"/>
      <c r="AL426" s="225"/>
      <c r="AM426" s="225"/>
      <c r="AN426" s="225"/>
      <c r="AO426" s="225"/>
      <c r="AP426" s="225"/>
      <c r="AQ426" s="225"/>
      <c r="AR426" s="225"/>
      <c r="AS426" s="225"/>
      <c r="AT426" s="225"/>
    </row>
    <row r="427" spans="2:46" ht="12.75" customHeight="1" x14ac:dyDescent="0.25">
      <c r="B427" s="1"/>
      <c r="C427" s="456"/>
      <c r="D427" s="456"/>
      <c r="E427" s="456"/>
      <c r="F427" s="457"/>
      <c r="G427" s="99"/>
      <c r="H427" s="457"/>
      <c r="I427" s="100"/>
      <c r="J427" s="458"/>
      <c r="K427" s="421"/>
      <c r="L427" s="457"/>
      <c r="M427" s="459"/>
      <c r="N427" s="458"/>
      <c r="O427" s="421"/>
      <c r="P427" s="457"/>
      <c r="Q427" s="100"/>
      <c r="R427" s="109"/>
      <c r="S427" s="421"/>
      <c r="T427" s="457"/>
      <c r="U427" s="109"/>
      <c r="V427" s="109"/>
      <c r="W427" s="109"/>
      <c r="Y427" s="225"/>
      <c r="Z427" s="225"/>
      <c r="AA427" s="225"/>
      <c r="AB427" s="225"/>
      <c r="AC427" s="225"/>
      <c r="AD427" s="225"/>
      <c r="AE427" s="225"/>
      <c r="AF427" s="225"/>
      <c r="AG427" s="225"/>
      <c r="AH427" s="225"/>
      <c r="AI427" s="225"/>
      <c r="AJ427" s="225"/>
      <c r="AK427" s="225"/>
      <c r="AL427" s="225"/>
      <c r="AM427" s="225"/>
      <c r="AN427" s="225"/>
      <c r="AO427" s="225"/>
      <c r="AP427" s="225"/>
      <c r="AQ427" s="225"/>
      <c r="AR427" s="225"/>
      <c r="AS427" s="225"/>
      <c r="AT427" s="225"/>
    </row>
    <row r="428" spans="2:46" ht="12.75" customHeight="1" x14ac:dyDescent="0.25">
      <c r="B428" s="1"/>
      <c r="C428" s="456"/>
      <c r="D428" s="456"/>
      <c r="E428" s="456"/>
      <c r="F428" s="457"/>
      <c r="G428" s="99"/>
      <c r="H428" s="457"/>
      <c r="I428" s="100"/>
      <c r="J428" s="458"/>
      <c r="K428" s="421"/>
      <c r="L428" s="457"/>
      <c r="M428" s="459"/>
      <c r="N428" s="458"/>
      <c r="O428" s="421"/>
      <c r="P428" s="457"/>
      <c r="Q428" s="100"/>
      <c r="R428" s="109"/>
      <c r="S428" s="421"/>
      <c r="T428" s="457"/>
      <c r="U428" s="109"/>
      <c r="V428" s="109"/>
      <c r="W428" s="109"/>
      <c r="Y428" s="225"/>
      <c r="Z428" s="225"/>
      <c r="AA428" s="225"/>
      <c r="AB428" s="225"/>
      <c r="AC428" s="225"/>
      <c r="AD428" s="225"/>
      <c r="AE428" s="225"/>
      <c r="AF428" s="225"/>
      <c r="AG428" s="225"/>
      <c r="AH428" s="225"/>
      <c r="AI428" s="225"/>
      <c r="AJ428" s="225"/>
      <c r="AK428" s="225"/>
      <c r="AL428" s="225"/>
      <c r="AM428" s="225"/>
      <c r="AN428" s="225"/>
      <c r="AO428" s="225"/>
      <c r="AP428" s="225"/>
      <c r="AQ428" s="225"/>
      <c r="AR428" s="225"/>
      <c r="AS428" s="225"/>
      <c r="AT428" s="225"/>
    </row>
    <row r="429" spans="2:46" ht="12.75" customHeight="1" x14ac:dyDescent="0.25">
      <c r="B429" s="1"/>
      <c r="C429" s="456"/>
      <c r="D429" s="456"/>
      <c r="E429" s="456"/>
      <c r="F429" s="457"/>
      <c r="G429" s="99"/>
      <c r="H429" s="457"/>
      <c r="I429" s="100"/>
      <c r="J429" s="458"/>
      <c r="K429" s="421"/>
      <c r="L429" s="457"/>
      <c r="M429" s="459"/>
      <c r="N429" s="458"/>
      <c r="O429" s="421"/>
      <c r="P429" s="457"/>
      <c r="Q429" s="100"/>
      <c r="R429" s="109"/>
      <c r="S429" s="421"/>
      <c r="T429" s="457"/>
      <c r="U429" s="109"/>
      <c r="V429" s="109"/>
      <c r="W429" s="109"/>
      <c r="Y429" s="225"/>
      <c r="Z429" s="225"/>
      <c r="AA429" s="225"/>
      <c r="AB429" s="225"/>
      <c r="AC429" s="225"/>
      <c r="AD429" s="225"/>
      <c r="AE429" s="225"/>
      <c r="AF429" s="225"/>
      <c r="AG429" s="225"/>
      <c r="AH429" s="225"/>
      <c r="AI429" s="225"/>
      <c r="AJ429" s="225"/>
      <c r="AK429" s="225"/>
      <c r="AL429" s="225"/>
      <c r="AM429" s="225"/>
      <c r="AN429" s="225"/>
      <c r="AO429" s="225"/>
      <c r="AP429" s="225"/>
      <c r="AQ429" s="225"/>
      <c r="AR429" s="225"/>
      <c r="AS429" s="225"/>
      <c r="AT429" s="225"/>
    </row>
    <row r="430" spans="2:46" ht="12.75" customHeight="1" x14ac:dyDescent="0.25">
      <c r="B430" s="1"/>
      <c r="C430" s="456"/>
      <c r="D430" s="456"/>
      <c r="E430" s="456"/>
      <c r="F430" s="457"/>
      <c r="G430" s="99"/>
      <c r="H430" s="457"/>
      <c r="I430" s="100"/>
      <c r="J430" s="458"/>
      <c r="K430" s="421"/>
      <c r="L430" s="457"/>
      <c r="M430" s="459"/>
      <c r="N430" s="458"/>
      <c r="O430" s="421"/>
      <c r="P430" s="457"/>
      <c r="Q430" s="100"/>
      <c r="R430" s="109"/>
      <c r="S430" s="421"/>
      <c r="T430" s="457"/>
      <c r="U430" s="109"/>
      <c r="V430" s="109"/>
      <c r="W430" s="109"/>
      <c r="Y430" s="225"/>
      <c r="Z430" s="225"/>
      <c r="AA430" s="225"/>
      <c r="AB430" s="225"/>
      <c r="AC430" s="225"/>
      <c r="AD430" s="225"/>
      <c r="AE430" s="225"/>
      <c r="AF430" s="225"/>
      <c r="AG430" s="225"/>
      <c r="AH430" s="225"/>
      <c r="AI430" s="225"/>
      <c r="AJ430" s="225"/>
      <c r="AK430" s="225"/>
      <c r="AL430" s="225"/>
      <c r="AM430" s="225"/>
      <c r="AN430" s="225"/>
      <c r="AO430" s="225"/>
      <c r="AP430" s="225"/>
      <c r="AQ430" s="225"/>
      <c r="AR430" s="225"/>
      <c r="AS430" s="225"/>
      <c r="AT430" s="225"/>
    </row>
    <row r="431" spans="2:46" ht="12.75" customHeight="1" x14ac:dyDescent="0.25">
      <c r="B431" s="1"/>
      <c r="C431" s="456"/>
      <c r="D431" s="456"/>
      <c r="E431" s="456"/>
      <c r="F431" s="457"/>
      <c r="G431" s="99"/>
      <c r="H431" s="457"/>
      <c r="I431" s="100"/>
      <c r="J431" s="458"/>
      <c r="K431" s="421"/>
      <c r="L431" s="457"/>
      <c r="M431" s="459"/>
      <c r="N431" s="458"/>
      <c r="O431" s="421"/>
      <c r="P431" s="457"/>
      <c r="Q431" s="100"/>
      <c r="R431" s="109"/>
      <c r="S431" s="421"/>
      <c r="T431" s="457"/>
      <c r="U431" s="109"/>
      <c r="V431" s="109"/>
      <c r="W431" s="109"/>
      <c r="Y431" s="225"/>
      <c r="Z431" s="225"/>
      <c r="AA431" s="225"/>
      <c r="AB431" s="225"/>
      <c r="AC431" s="225"/>
      <c r="AD431" s="225"/>
      <c r="AE431" s="225"/>
      <c r="AF431" s="225"/>
      <c r="AG431" s="225"/>
      <c r="AH431" s="225"/>
      <c r="AI431" s="225"/>
      <c r="AJ431" s="225"/>
      <c r="AK431" s="225"/>
      <c r="AL431" s="225"/>
      <c r="AM431" s="225"/>
      <c r="AN431" s="225"/>
      <c r="AO431" s="225"/>
      <c r="AP431" s="225"/>
      <c r="AQ431" s="225"/>
      <c r="AR431" s="225"/>
      <c r="AS431" s="225"/>
      <c r="AT431" s="225"/>
    </row>
    <row r="432" spans="2:46" ht="12.75" customHeight="1" x14ac:dyDescent="0.25">
      <c r="B432" s="1"/>
      <c r="C432" s="456"/>
      <c r="D432" s="456"/>
      <c r="E432" s="456"/>
      <c r="F432" s="457"/>
      <c r="G432" s="99"/>
      <c r="H432" s="457"/>
      <c r="I432" s="100"/>
      <c r="J432" s="458"/>
      <c r="K432" s="421"/>
      <c r="L432" s="457"/>
      <c r="M432" s="459"/>
      <c r="N432" s="458"/>
      <c r="O432" s="421"/>
      <c r="P432" s="457"/>
      <c r="Q432" s="100"/>
      <c r="R432" s="109"/>
      <c r="S432" s="421"/>
      <c r="T432" s="457"/>
      <c r="U432" s="109"/>
      <c r="V432" s="109"/>
      <c r="W432" s="109"/>
      <c r="Y432" s="225"/>
      <c r="Z432" s="225"/>
      <c r="AA432" s="225"/>
      <c r="AB432" s="225"/>
      <c r="AC432" s="225"/>
      <c r="AD432" s="225"/>
      <c r="AE432" s="225"/>
      <c r="AF432" s="225"/>
      <c r="AG432" s="225"/>
      <c r="AH432" s="225"/>
      <c r="AI432" s="225"/>
      <c r="AJ432" s="225"/>
      <c r="AK432" s="225"/>
      <c r="AL432" s="225"/>
      <c r="AM432" s="225"/>
      <c r="AN432" s="225"/>
      <c r="AO432" s="225"/>
      <c r="AP432" s="225"/>
      <c r="AQ432" s="225"/>
      <c r="AR432" s="225"/>
      <c r="AS432" s="225"/>
      <c r="AT432" s="225"/>
    </row>
    <row r="433" spans="2:46" ht="12.75" customHeight="1" x14ac:dyDescent="0.25">
      <c r="B433" s="1"/>
      <c r="C433" s="456"/>
      <c r="D433" s="456"/>
      <c r="E433" s="456"/>
      <c r="F433" s="457"/>
      <c r="G433" s="99"/>
      <c r="H433" s="457"/>
      <c r="I433" s="100"/>
      <c r="J433" s="458"/>
      <c r="K433" s="421"/>
      <c r="L433" s="457"/>
      <c r="M433" s="459"/>
      <c r="N433" s="458"/>
      <c r="O433" s="421"/>
      <c r="P433" s="457"/>
      <c r="Q433" s="100"/>
      <c r="R433" s="109"/>
      <c r="S433" s="421"/>
      <c r="T433" s="457"/>
      <c r="U433" s="109"/>
      <c r="V433" s="109"/>
      <c r="W433" s="109"/>
      <c r="Y433" s="225"/>
      <c r="Z433" s="225"/>
      <c r="AA433" s="225"/>
      <c r="AB433" s="225"/>
      <c r="AC433" s="225"/>
      <c r="AD433" s="225"/>
      <c r="AE433" s="225"/>
      <c r="AF433" s="225"/>
      <c r="AG433" s="225"/>
      <c r="AH433" s="225"/>
      <c r="AI433" s="225"/>
      <c r="AJ433" s="225"/>
      <c r="AK433" s="225"/>
      <c r="AL433" s="225"/>
      <c r="AM433" s="225"/>
      <c r="AN433" s="225"/>
      <c r="AO433" s="225"/>
      <c r="AP433" s="225"/>
      <c r="AQ433" s="225"/>
      <c r="AR433" s="225"/>
      <c r="AS433" s="225"/>
      <c r="AT433" s="225"/>
    </row>
    <row r="434" spans="2:46" ht="12.75" customHeight="1" x14ac:dyDescent="0.25">
      <c r="B434" s="1"/>
      <c r="C434" s="456"/>
      <c r="D434" s="456"/>
      <c r="E434" s="456"/>
      <c r="F434" s="457"/>
      <c r="G434" s="99"/>
      <c r="H434" s="457"/>
      <c r="I434" s="100"/>
      <c r="J434" s="458"/>
      <c r="K434" s="421"/>
      <c r="L434" s="457"/>
      <c r="M434" s="459"/>
      <c r="N434" s="458"/>
      <c r="O434" s="421"/>
      <c r="P434" s="457"/>
      <c r="Q434" s="100"/>
      <c r="R434" s="109"/>
      <c r="S434" s="421"/>
      <c r="T434" s="457"/>
      <c r="U434" s="109"/>
      <c r="V434" s="109"/>
      <c r="W434" s="109"/>
      <c r="Y434" s="225"/>
      <c r="Z434" s="225"/>
      <c r="AA434" s="225"/>
      <c r="AB434" s="225"/>
      <c r="AC434" s="225"/>
      <c r="AD434" s="225"/>
      <c r="AE434" s="225"/>
      <c r="AF434" s="225"/>
      <c r="AG434" s="225"/>
      <c r="AH434" s="225"/>
      <c r="AI434" s="225"/>
      <c r="AJ434" s="225"/>
      <c r="AK434" s="225"/>
      <c r="AL434" s="225"/>
      <c r="AM434" s="225"/>
      <c r="AN434" s="225"/>
      <c r="AO434" s="225"/>
      <c r="AP434" s="225"/>
      <c r="AQ434" s="225"/>
      <c r="AR434" s="225"/>
      <c r="AS434" s="225"/>
      <c r="AT434" s="225"/>
    </row>
    <row r="435" spans="2:46" ht="12.75" customHeight="1" x14ac:dyDescent="0.25">
      <c r="B435" s="1"/>
      <c r="C435" s="456"/>
      <c r="D435" s="456"/>
      <c r="E435" s="456"/>
      <c r="F435" s="457"/>
      <c r="G435" s="99"/>
      <c r="H435" s="457"/>
      <c r="I435" s="100"/>
      <c r="J435" s="458"/>
      <c r="K435" s="421"/>
      <c r="L435" s="457"/>
      <c r="M435" s="459"/>
      <c r="N435" s="458"/>
      <c r="O435" s="421"/>
      <c r="P435" s="457"/>
      <c r="Q435" s="100"/>
      <c r="R435" s="109"/>
      <c r="S435" s="421"/>
      <c r="T435" s="457"/>
      <c r="U435" s="109"/>
      <c r="V435" s="109"/>
      <c r="W435" s="109"/>
      <c r="Y435" s="225"/>
      <c r="Z435" s="225"/>
      <c r="AA435" s="225"/>
      <c r="AB435" s="225"/>
      <c r="AC435" s="225"/>
      <c r="AD435" s="225"/>
      <c r="AE435" s="225"/>
      <c r="AF435" s="225"/>
      <c r="AG435" s="225"/>
      <c r="AH435" s="225"/>
      <c r="AI435" s="225"/>
      <c r="AJ435" s="225"/>
      <c r="AK435" s="225"/>
      <c r="AL435" s="225"/>
      <c r="AM435" s="225"/>
      <c r="AN435" s="225"/>
      <c r="AO435" s="225"/>
      <c r="AP435" s="225"/>
      <c r="AQ435" s="225"/>
      <c r="AR435" s="225"/>
      <c r="AS435" s="225"/>
      <c r="AT435" s="225"/>
    </row>
    <row r="436" spans="2:46" ht="12.75" customHeight="1" x14ac:dyDescent="0.25">
      <c r="B436" s="1"/>
      <c r="C436" s="456"/>
      <c r="D436" s="456"/>
      <c r="E436" s="456"/>
      <c r="F436" s="457"/>
      <c r="G436" s="99"/>
      <c r="H436" s="457"/>
      <c r="I436" s="100"/>
      <c r="J436" s="458"/>
      <c r="K436" s="421"/>
      <c r="L436" s="457"/>
      <c r="M436" s="459"/>
      <c r="N436" s="458"/>
      <c r="O436" s="421"/>
      <c r="P436" s="457"/>
      <c r="Q436" s="100"/>
      <c r="R436" s="109"/>
      <c r="S436" s="421"/>
      <c r="T436" s="457"/>
      <c r="U436" s="109"/>
      <c r="V436" s="109"/>
      <c r="W436" s="109"/>
      <c r="Y436" s="225"/>
      <c r="Z436" s="225"/>
      <c r="AA436" s="225"/>
      <c r="AB436" s="225"/>
      <c r="AC436" s="225"/>
      <c r="AD436" s="225"/>
      <c r="AE436" s="225"/>
      <c r="AF436" s="225"/>
      <c r="AG436" s="225"/>
      <c r="AH436" s="225"/>
      <c r="AI436" s="225"/>
      <c r="AJ436" s="225"/>
      <c r="AK436" s="225"/>
      <c r="AL436" s="225"/>
      <c r="AM436" s="225"/>
      <c r="AN436" s="225"/>
      <c r="AO436" s="225"/>
      <c r="AP436" s="225"/>
      <c r="AQ436" s="225"/>
      <c r="AR436" s="225"/>
      <c r="AS436" s="225"/>
      <c r="AT436" s="225"/>
    </row>
    <row r="437" spans="2:46" ht="12.75" customHeight="1" x14ac:dyDescent="0.25">
      <c r="B437" s="1"/>
      <c r="C437" s="456"/>
      <c r="D437" s="456"/>
      <c r="E437" s="456"/>
      <c r="F437" s="457"/>
      <c r="G437" s="99"/>
      <c r="H437" s="457"/>
      <c r="I437" s="100"/>
      <c r="J437" s="458"/>
      <c r="K437" s="421"/>
      <c r="L437" s="457"/>
      <c r="M437" s="459"/>
      <c r="N437" s="458"/>
      <c r="O437" s="421"/>
      <c r="P437" s="457"/>
      <c r="Q437" s="100"/>
      <c r="R437" s="109"/>
      <c r="S437" s="421"/>
      <c r="T437" s="457"/>
      <c r="U437" s="109"/>
      <c r="V437" s="109"/>
      <c r="W437" s="109"/>
      <c r="Y437" s="225"/>
      <c r="Z437" s="225"/>
      <c r="AA437" s="225"/>
      <c r="AB437" s="225"/>
      <c r="AC437" s="225"/>
      <c r="AD437" s="225"/>
      <c r="AE437" s="225"/>
      <c r="AF437" s="225"/>
      <c r="AG437" s="225"/>
      <c r="AH437" s="225"/>
      <c r="AI437" s="225"/>
      <c r="AJ437" s="225"/>
      <c r="AK437" s="225"/>
      <c r="AL437" s="225"/>
      <c r="AM437" s="225"/>
      <c r="AN437" s="225"/>
      <c r="AO437" s="225"/>
      <c r="AP437" s="225"/>
      <c r="AQ437" s="225"/>
      <c r="AR437" s="225"/>
      <c r="AS437" s="225"/>
      <c r="AT437" s="225"/>
    </row>
    <row r="438" spans="2:46" ht="12.75" customHeight="1" x14ac:dyDescent="0.25">
      <c r="B438" s="1"/>
      <c r="C438" s="456"/>
      <c r="D438" s="456"/>
      <c r="E438" s="456"/>
      <c r="F438" s="457"/>
      <c r="G438" s="99"/>
      <c r="H438" s="457"/>
      <c r="I438" s="100"/>
      <c r="J438" s="458"/>
      <c r="K438" s="421"/>
      <c r="L438" s="457"/>
      <c r="M438" s="459"/>
      <c r="N438" s="458"/>
      <c r="O438" s="421"/>
      <c r="P438" s="457"/>
      <c r="Q438" s="100"/>
      <c r="R438" s="109"/>
      <c r="S438" s="421"/>
      <c r="T438" s="457"/>
      <c r="U438" s="109"/>
      <c r="V438" s="109"/>
      <c r="W438" s="109"/>
      <c r="Y438" s="225"/>
      <c r="Z438" s="225"/>
      <c r="AA438" s="225"/>
      <c r="AB438" s="225"/>
      <c r="AC438" s="225"/>
      <c r="AD438" s="225"/>
      <c r="AE438" s="225"/>
      <c r="AF438" s="225"/>
      <c r="AG438" s="225"/>
      <c r="AH438" s="225"/>
      <c r="AI438" s="225"/>
      <c r="AJ438" s="225"/>
      <c r="AK438" s="225"/>
      <c r="AL438" s="225"/>
      <c r="AM438" s="225"/>
      <c r="AN438" s="225"/>
      <c r="AO438" s="225"/>
      <c r="AP438" s="225"/>
      <c r="AQ438" s="225"/>
      <c r="AR438" s="225"/>
      <c r="AS438" s="225"/>
      <c r="AT438" s="225"/>
    </row>
    <row r="439" spans="2:46" ht="12.75" customHeight="1" x14ac:dyDescent="0.25">
      <c r="B439" s="1"/>
      <c r="C439" s="456"/>
      <c r="D439" s="456"/>
      <c r="E439" s="456"/>
      <c r="F439" s="457"/>
      <c r="G439" s="99"/>
      <c r="H439" s="457"/>
      <c r="I439" s="100"/>
      <c r="J439" s="458"/>
      <c r="K439" s="421"/>
      <c r="L439" s="457"/>
      <c r="M439" s="459"/>
      <c r="N439" s="458"/>
      <c r="O439" s="421"/>
      <c r="P439" s="457"/>
      <c r="Q439" s="100"/>
      <c r="R439" s="109"/>
      <c r="S439" s="421"/>
      <c r="T439" s="457"/>
      <c r="U439" s="109"/>
      <c r="V439" s="109"/>
      <c r="W439" s="109"/>
      <c r="Y439" s="225"/>
      <c r="Z439" s="225"/>
      <c r="AA439" s="225"/>
      <c r="AB439" s="225"/>
      <c r="AC439" s="225"/>
      <c r="AD439" s="225"/>
      <c r="AE439" s="225"/>
      <c r="AF439" s="225"/>
      <c r="AG439" s="225"/>
      <c r="AH439" s="225"/>
      <c r="AI439" s="225"/>
      <c r="AJ439" s="225"/>
      <c r="AK439" s="225"/>
      <c r="AL439" s="225"/>
      <c r="AM439" s="225"/>
      <c r="AN439" s="225"/>
      <c r="AO439" s="225"/>
      <c r="AP439" s="225"/>
      <c r="AQ439" s="225"/>
      <c r="AR439" s="225"/>
      <c r="AS439" s="225"/>
      <c r="AT439" s="225"/>
    </row>
    <row r="440" spans="2:46" ht="12.75" customHeight="1" x14ac:dyDescent="0.25">
      <c r="B440" s="1"/>
      <c r="C440" s="456"/>
      <c r="D440" s="456"/>
      <c r="E440" s="456"/>
      <c r="F440" s="457"/>
      <c r="G440" s="99"/>
      <c r="H440" s="457"/>
      <c r="I440" s="100"/>
      <c r="J440" s="458"/>
      <c r="K440" s="421"/>
      <c r="L440" s="457"/>
      <c r="M440" s="459"/>
      <c r="N440" s="458"/>
      <c r="O440" s="421"/>
      <c r="P440" s="457"/>
      <c r="Q440" s="100"/>
      <c r="R440" s="109"/>
      <c r="S440" s="421"/>
      <c r="T440" s="457"/>
      <c r="U440" s="109"/>
      <c r="V440" s="109"/>
      <c r="W440" s="109"/>
      <c r="Y440" s="225"/>
      <c r="Z440" s="225"/>
      <c r="AA440" s="225"/>
      <c r="AB440" s="225"/>
      <c r="AC440" s="225"/>
      <c r="AD440" s="225"/>
      <c r="AE440" s="225"/>
      <c r="AF440" s="225"/>
      <c r="AG440" s="225"/>
      <c r="AH440" s="225"/>
      <c r="AI440" s="225"/>
      <c r="AJ440" s="225"/>
      <c r="AK440" s="225"/>
      <c r="AL440" s="225"/>
      <c r="AM440" s="225"/>
      <c r="AN440" s="225"/>
      <c r="AO440" s="225"/>
      <c r="AP440" s="225"/>
      <c r="AQ440" s="225"/>
      <c r="AR440" s="225"/>
      <c r="AS440" s="225"/>
      <c r="AT440" s="225"/>
    </row>
    <row r="441" spans="2:46" ht="12.75" customHeight="1" x14ac:dyDescent="0.25">
      <c r="B441" s="1"/>
      <c r="C441" s="456"/>
      <c r="D441" s="456"/>
      <c r="E441" s="456"/>
      <c r="F441" s="457"/>
      <c r="G441" s="99"/>
      <c r="H441" s="457"/>
      <c r="I441" s="100"/>
      <c r="J441" s="458"/>
      <c r="K441" s="421"/>
      <c r="L441" s="457"/>
      <c r="M441" s="459"/>
      <c r="N441" s="458"/>
      <c r="O441" s="421"/>
      <c r="P441" s="457"/>
      <c r="Q441" s="100"/>
      <c r="R441" s="109"/>
      <c r="S441" s="421"/>
      <c r="T441" s="457"/>
      <c r="U441" s="109"/>
      <c r="V441" s="109"/>
      <c r="W441" s="109"/>
      <c r="Y441" s="225"/>
      <c r="Z441" s="225"/>
      <c r="AA441" s="225"/>
      <c r="AB441" s="225"/>
      <c r="AC441" s="225"/>
      <c r="AD441" s="225"/>
      <c r="AE441" s="225"/>
      <c r="AF441" s="225"/>
      <c r="AG441" s="225"/>
      <c r="AH441" s="225"/>
      <c r="AI441" s="225"/>
      <c r="AJ441" s="225"/>
      <c r="AK441" s="225"/>
      <c r="AL441" s="225"/>
      <c r="AM441" s="225"/>
      <c r="AN441" s="225"/>
      <c r="AO441" s="225"/>
      <c r="AP441" s="225"/>
      <c r="AQ441" s="225"/>
      <c r="AR441" s="225"/>
      <c r="AS441" s="225"/>
      <c r="AT441" s="225"/>
    </row>
    <row r="442" spans="2:46" ht="12.75" customHeight="1" x14ac:dyDescent="0.25">
      <c r="B442" s="1"/>
      <c r="C442" s="456"/>
      <c r="D442" s="456"/>
      <c r="E442" s="456"/>
      <c r="F442" s="457"/>
      <c r="G442" s="99"/>
      <c r="H442" s="457"/>
      <c r="I442" s="100"/>
      <c r="J442" s="458"/>
      <c r="K442" s="421"/>
      <c r="L442" s="457"/>
      <c r="M442" s="459"/>
      <c r="N442" s="458"/>
      <c r="O442" s="421"/>
      <c r="P442" s="457"/>
      <c r="Q442" s="100"/>
      <c r="R442" s="109"/>
      <c r="S442" s="421"/>
      <c r="T442" s="457"/>
      <c r="U442" s="109"/>
      <c r="V442" s="109"/>
      <c r="W442" s="109"/>
      <c r="Y442" s="225"/>
      <c r="Z442" s="225"/>
      <c r="AA442" s="225"/>
      <c r="AB442" s="225"/>
      <c r="AC442" s="225"/>
      <c r="AD442" s="225"/>
      <c r="AE442" s="225"/>
      <c r="AF442" s="225"/>
      <c r="AG442" s="225"/>
      <c r="AH442" s="225"/>
      <c r="AI442" s="225"/>
      <c r="AJ442" s="225"/>
      <c r="AK442" s="225"/>
      <c r="AL442" s="225"/>
      <c r="AM442" s="225"/>
      <c r="AN442" s="225"/>
      <c r="AO442" s="225"/>
      <c r="AP442" s="225"/>
      <c r="AQ442" s="225"/>
      <c r="AR442" s="225"/>
      <c r="AS442" s="225"/>
      <c r="AT442" s="225"/>
    </row>
    <row r="443" spans="2:46" ht="12.75" customHeight="1" x14ac:dyDescent="0.25">
      <c r="B443" s="1"/>
      <c r="C443" s="456"/>
      <c r="D443" s="456"/>
      <c r="E443" s="456"/>
      <c r="F443" s="457"/>
      <c r="G443" s="99"/>
      <c r="H443" s="457"/>
      <c r="I443" s="100"/>
      <c r="J443" s="458"/>
      <c r="K443" s="421"/>
      <c r="L443" s="457"/>
      <c r="M443" s="459"/>
      <c r="N443" s="458"/>
      <c r="O443" s="421"/>
      <c r="P443" s="457"/>
      <c r="Q443" s="100"/>
      <c r="R443" s="109"/>
      <c r="S443" s="421"/>
      <c r="T443" s="457"/>
      <c r="U443" s="109"/>
      <c r="V443" s="109"/>
      <c r="W443" s="109"/>
      <c r="Y443" s="225"/>
      <c r="Z443" s="225"/>
      <c r="AA443" s="225"/>
      <c r="AB443" s="225"/>
      <c r="AC443" s="225"/>
      <c r="AD443" s="225"/>
      <c r="AE443" s="225"/>
      <c r="AF443" s="225"/>
      <c r="AG443" s="225"/>
      <c r="AH443" s="225"/>
      <c r="AI443" s="225"/>
      <c r="AJ443" s="225"/>
      <c r="AK443" s="225"/>
      <c r="AL443" s="225"/>
      <c r="AM443" s="225"/>
      <c r="AN443" s="225"/>
      <c r="AO443" s="225"/>
      <c r="AP443" s="225"/>
      <c r="AQ443" s="225"/>
      <c r="AR443" s="225"/>
      <c r="AS443" s="225"/>
      <c r="AT443" s="225"/>
    </row>
    <row r="444" spans="2:46" ht="12.75" customHeight="1" x14ac:dyDescent="0.25">
      <c r="B444" s="1"/>
      <c r="C444" s="456"/>
      <c r="D444" s="456"/>
      <c r="E444" s="456"/>
      <c r="F444" s="457"/>
      <c r="G444" s="99"/>
      <c r="H444" s="457"/>
      <c r="I444" s="100"/>
      <c r="J444" s="458"/>
      <c r="K444" s="421"/>
      <c r="L444" s="457"/>
      <c r="M444" s="459"/>
      <c r="N444" s="458"/>
      <c r="O444" s="421"/>
      <c r="P444" s="457"/>
      <c r="Q444" s="100"/>
      <c r="R444" s="109"/>
      <c r="S444" s="421"/>
      <c r="T444" s="457"/>
      <c r="U444" s="109"/>
      <c r="V444" s="109"/>
      <c r="W444" s="109"/>
      <c r="Y444" s="225"/>
      <c r="Z444" s="225"/>
      <c r="AA444" s="225"/>
      <c r="AB444" s="225"/>
      <c r="AC444" s="225"/>
      <c r="AD444" s="225"/>
      <c r="AE444" s="225"/>
      <c r="AF444" s="225"/>
      <c r="AG444" s="225"/>
      <c r="AH444" s="225"/>
      <c r="AI444" s="225"/>
      <c r="AJ444" s="225"/>
      <c r="AK444" s="225"/>
      <c r="AL444" s="225"/>
      <c r="AM444" s="225"/>
      <c r="AN444" s="225"/>
      <c r="AO444" s="225"/>
      <c r="AP444" s="225"/>
      <c r="AQ444" s="225"/>
      <c r="AR444" s="225"/>
      <c r="AS444" s="225"/>
      <c r="AT444" s="225"/>
    </row>
    <row r="445" spans="2:46" ht="12.75" customHeight="1" x14ac:dyDescent="0.25">
      <c r="B445" s="1"/>
      <c r="C445" s="456"/>
      <c r="D445" s="456"/>
      <c r="E445" s="456"/>
      <c r="F445" s="457"/>
      <c r="G445" s="99"/>
      <c r="H445" s="457"/>
      <c r="I445" s="100"/>
      <c r="J445" s="458"/>
      <c r="K445" s="421"/>
      <c r="L445" s="457"/>
      <c r="M445" s="459"/>
      <c r="N445" s="458"/>
      <c r="O445" s="421"/>
      <c r="P445" s="457"/>
      <c r="Q445" s="100"/>
      <c r="R445" s="109"/>
      <c r="S445" s="421"/>
      <c r="T445" s="457"/>
      <c r="U445" s="109"/>
      <c r="V445" s="109"/>
      <c r="W445" s="109"/>
      <c r="Y445" s="225"/>
      <c r="Z445" s="225"/>
      <c r="AA445" s="225"/>
      <c r="AB445" s="225"/>
      <c r="AC445" s="225"/>
      <c r="AD445" s="225"/>
      <c r="AE445" s="225"/>
      <c r="AF445" s="225"/>
      <c r="AG445" s="225"/>
      <c r="AH445" s="225"/>
      <c r="AI445" s="225"/>
      <c r="AJ445" s="225"/>
      <c r="AK445" s="225"/>
      <c r="AL445" s="225"/>
      <c r="AM445" s="225"/>
      <c r="AN445" s="225"/>
      <c r="AO445" s="225"/>
      <c r="AP445" s="225"/>
      <c r="AQ445" s="225"/>
      <c r="AR445" s="225"/>
      <c r="AS445" s="225"/>
      <c r="AT445" s="225"/>
    </row>
    <row r="446" spans="2:46" ht="12.75" customHeight="1" x14ac:dyDescent="0.25">
      <c r="B446" s="1"/>
      <c r="C446" s="456"/>
      <c r="D446" s="456"/>
      <c r="E446" s="456"/>
      <c r="F446" s="457"/>
      <c r="G446" s="99"/>
      <c r="H446" s="457"/>
      <c r="I446" s="100"/>
      <c r="J446" s="458"/>
      <c r="K446" s="421"/>
      <c r="L446" s="457"/>
      <c r="M446" s="459"/>
      <c r="N446" s="458"/>
      <c r="O446" s="421"/>
      <c r="P446" s="457"/>
      <c r="Q446" s="100"/>
      <c r="R446" s="109"/>
      <c r="S446" s="421"/>
      <c r="T446" s="457"/>
      <c r="U446" s="109"/>
      <c r="V446" s="109"/>
      <c r="W446" s="109"/>
      <c r="Y446" s="225"/>
      <c r="Z446" s="225"/>
      <c r="AA446" s="225"/>
      <c r="AB446" s="225"/>
      <c r="AC446" s="225"/>
      <c r="AD446" s="225"/>
      <c r="AE446" s="225"/>
      <c r="AF446" s="225"/>
      <c r="AG446" s="225"/>
      <c r="AH446" s="225"/>
      <c r="AI446" s="225"/>
      <c r="AJ446" s="225"/>
      <c r="AK446" s="225"/>
      <c r="AL446" s="225"/>
      <c r="AM446" s="225"/>
      <c r="AN446" s="225"/>
      <c r="AO446" s="225"/>
      <c r="AP446" s="225"/>
      <c r="AQ446" s="225"/>
      <c r="AR446" s="225"/>
      <c r="AS446" s="225"/>
      <c r="AT446" s="225"/>
    </row>
    <row r="447" spans="2:46" ht="12.75" customHeight="1" x14ac:dyDescent="0.25">
      <c r="B447" s="1"/>
      <c r="C447" s="456"/>
      <c r="D447" s="456"/>
      <c r="E447" s="456"/>
      <c r="F447" s="457"/>
      <c r="G447" s="99"/>
      <c r="H447" s="457"/>
      <c r="I447" s="100"/>
      <c r="J447" s="458"/>
      <c r="K447" s="421"/>
      <c r="L447" s="457"/>
      <c r="M447" s="459"/>
      <c r="N447" s="458"/>
      <c r="O447" s="421"/>
      <c r="P447" s="457"/>
      <c r="Q447" s="100"/>
      <c r="R447" s="109"/>
      <c r="S447" s="421"/>
      <c r="T447" s="457"/>
      <c r="U447" s="109"/>
      <c r="V447" s="109"/>
      <c r="W447" s="109"/>
      <c r="Y447" s="225"/>
      <c r="Z447" s="225"/>
      <c r="AA447" s="225"/>
      <c r="AB447" s="225"/>
      <c r="AC447" s="225"/>
      <c r="AD447" s="225"/>
      <c r="AE447" s="225"/>
      <c r="AF447" s="225"/>
      <c r="AG447" s="225"/>
      <c r="AH447" s="225"/>
      <c r="AI447" s="225"/>
      <c r="AJ447" s="225"/>
      <c r="AK447" s="225"/>
      <c r="AL447" s="225"/>
      <c r="AM447" s="225"/>
      <c r="AN447" s="225"/>
      <c r="AO447" s="225"/>
      <c r="AP447" s="225"/>
      <c r="AQ447" s="225"/>
      <c r="AR447" s="225"/>
      <c r="AS447" s="225"/>
      <c r="AT447" s="225"/>
    </row>
    <row r="448" spans="2:46" ht="12.75" customHeight="1" x14ac:dyDescent="0.25">
      <c r="B448" s="1"/>
      <c r="C448" s="456"/>
      <c r="D448" s="456"/>
      <c r="E448" s="456"/>
      <c r="F448" s="457"/>
      <c r="G448" s="99"/>
      <c r="H448" s="457"/>
      <c r="I448" s="100"/>
      <c r="J448" s="458"/>
      <c r="K448" s="421"/>
      <c r="L448" s="457"/>
      <c r="M448" s="459"/>
      <c r="N448" s="458"/>
      <c r="O448" s="421"/>
      <c r="P448" s="457"/>
      <c r="Q448" s="100"/>
      <c r="R448" s="109"/>
      <c r="S448" s="421"/>
      <c r="T448" s="457"/>
      <c r="U448" s="109"/>
      <c r="V448" s="109"/>
      <c r="W448" s="109"/>
      <c r="Y448" s="225"/>
      <c r="Z448" s="225"/>
      <c r="AA448" s="225"/>
      <c r="AB448" s="225"/>
      <c r="AC448" s="225"/>
      <c r="AD448" s="225"/>
      <c r="AE448" s="225"/>
      <c r="AF448" s="225"/>
      <c r="AG448" s="225"/>
      <c r="AH448" s="225"/>
      <c r="AI448" s="225"/>
      <c r="AJ448" s="225"/>
      <c r="AK448" s="225"/>
      <c r="AL448" s="225"/>
      <c r="AM448" s="225"/>
      <c r="AN448" s="225"/>
      <c r="AO448" s="225"/>
      <c r="AP448" s="225"/>
      <c r="AQ448" s="225"/>
      <c r="AR448" s="225"/>
      <c r="AS448" s="225"/>
      <c r="AT448" s="225"/>
    </row>
    <row r="449" spans="2:46" ht="12.75" customHeight="1" x14ac:dyDescent="0.25">
      <c r="B449" s="1"/>
      <c r="C449" s="456"/>
      <c r="D449" s="456"/>
      <c r="E449" s="456"/>
      <c r="F449" s="457"/>
      <c r="G449" s="99"/>
      <c r="H449" s="457"/>
      <c r="I449" s="100"/>
      <c r="J449" s="458"/>
      <c r="K449" s="421"/>
      <c r="L449" s="457"/>
      <c r="M449" s="459"/>
      <c r="N449" s="458"/>
      <c r="O449" s="421"/>
      <c r="P449" s="457"/>
      <c r="Q449" s="100"/>
      <c r="R449" s="109"/>
      <c r="S449" s="421"/>
      <c r="T449" s="457"/>
      <c r="U449" s="109"/>
      <c r="V449" s="109"/>
      <c r="W449" s="109"/>
      <c r="Y449" s="225"/>
      <c r="Z449" s="225"/>
      <c r="AA449" s="225"/>
      <c r="AB449" s="225"/>
      <c r="AC449" s="225"/>
      <c r="AD449" s="225"/>
      <c r="AE449" s="225"/>
      <c r="AF449" s="225"/>
      <c r="AG449" s="225"/>
      <c r="AH449" s="225"/>
      <c r="AI449" s="225"/>
      <c r="AJ449" s="225"/>
      <c r="AK449" s="225"/>
      <c r="AL449" s="225"/>
      <c r="AM449" s="225"/>
      <c r="AN449" s="225"/>
      <c r="AO449" s="225"/>
      <c r="AP449" s="225"/>
      <c r="AQ449" s="225"/>
      <c r="AR449" s="225"/>
      <c r="AS449" s="225"/>
      <c r="AT449" s="225"/>
    </row>
    <row r="450" spans="2:46" ht="12.75" customHeight="1" x14ac:dyDescent="0.25">
      <c r="B450" s="1"/>
      <c r="C450" s="456"/>
      <c r="D450" s="456"/>
      <c r="E450" s="456"/>
      <c r="F450" s="457"/>
      <c r="G450" s="99"/>
      <c r="H450" s="457"/>
      <c r="I450" s="100"/>
      <c r="J450" s="458"/>
      <c r="K450" s="421"/>
      <c r="L450" s="457"/>
      <c r="M450" s="459"/>
      <c r="N450" s="458"/>
      <c r="O450" s="421"/>
      <c r="P450" s="457"/>
      <c r="Q450" s="100"/>
      <c r="R450" s="109"/>
      <c r="S450" s="421"/>
      <c r="T450" s="457"/>
      <c r="U450" s="109"/>
      <c r="V450" s="109"/>
      <c r="W450" s="109"/>
      <c r="Y450" s="225"/>
      <c r="Z450" s="225"/>
      <c r="AA450" s="225"/>
      <c r="AB450" s="225"/>
      <c r="AC450" s="225"/>
      <c r="AD450" s="225"/>
      <c r="AE450" s="225"/>
      <c r="AF450" s="225"/>
      <c r="AG450" s="225"/>
      <c r="AH450" s="225"/>
      <c r="AI450" s="225"/>
      <c r="AJ450" s="225"/>
      <c r="AK450" s="225"/>
      <c r="AL450" s="225"/>
      <c r="AM450" s="225"/>
      <c r="AN450" s="225"/>
      <c r="AO450" s="225"/>
      <c r="AP450" s="225"/>
      <c r="AQ450" s="225"/>
      <c r="AR450" s="225"/>
      <c r="AS450" s="225"/>
      <c r="AT450" s="225"/>
    </row>
    <row r="451" spans="2:46" ht="12.75" customHeight="1" x14ac:dyDescent="0.25">
      <c r="B451" s="1"/>
      <c r="C451" s="456"/>
      <c r="D451" s="456"/>
      <c r="E451" s="456"/>
      <c r="F451" s="457"/>
      <c r="G451" s="99"/>
      <c r="H451" s="457"/>
      <c r="I451" s="100"/>
      <c r="J451" s="458"/>
      <c r="K451" s="421"/>
      <c r="L451" s="457"/>
      <c r="M451" s="459"/>
      <c r="N451" s="458"/>
      <c r="O451" s="421"/>
      <c r="P451" s="457"/>
      <c r="Q451" s="100"/>
      <c r="R451" s="109"/>
      <c r="S451" s="421"/>
      <c r="T451" s="457"/>
      <c r="U451" s="109"/>
      <c r="V451" s="109"/>
      <c r="W451" s="109"/>
      <c r="Y451" s="225"/>
      <c r="Z451" s="225"/>
      <c r="AA451" s="225"/>
      <c r="AB451" s="225"/>
      <c r="AC451" s="225"/>
      <c r="AD451" s="225"/>
      <c r="AE451" s="225"/>
      <c r="AF451" s="225"/>
      <c r="AG451" s="225"/>
      <c r="AH451" s="225"/>
      <c r="AI451" s="225"/>
      <c r="AJ451" s="225"/>
      <c r="AK451" s="225"/>
      <c r="AL451" s="225"/>
      <c r="AM451" s="225"/>
      <c r="AN451" s="225"/>
      <c r="AO451" s="225"/>
      <c r="AP451" s="225"/>
      <c r="AQ451" s="225"/>
      <c r="AR451" s="225"/>
      <c r="AS451" s="225"/>
      <c r="AT451" s="225"/>
    </row>
    <row r="452" spans="2:46" ht="12.75" customHeight="1" x14ac:dyDescent="0.25">
      <c r="B452" s="1"/>
      <c r="C452" s="456"/>
      <c r="D452" s="456"/>
      <c r="E452" s="456"/>
      <c r="F452" s="457"/>
      <c r="G452" s="99"/>
      <c r="H452" s="457"/>
      <c r="I452" s="100"/>
      <c r="J452" s="458"/>
      <c r="K452" s="421"/>
      <c r="L452" s="457"/>
      <c r="M452" s="459"/>
      <c r="N452" s="458"/>
      <c r="O452" s="421"/>
      <c r="P452" s="457"/>
      <c r="Q452" s="100"/>
      <c r="R452" s="109"/>
      <c r="S452" s="421"/>
      <c r="T452" s="457"/>
      <c r="U452" s="109"/>
      <c r="V452" s="109"/>
      <c r="W452" s="109"/>
      <c r="Y452" s="225"/>
      <c r="Z452" s="225"/>
      <c r="AA452" s="225"/>
      <c r="AB452" s="225"/>
      <c r="AC452" s="225"/>
      <c r="AD452" s="225"/>
      <c r="AE452" s="225"/>
      <c r="AF452" s="225"/>
      <c r="AG452" s="225"/>
      <c r="AH452" s="225"/>
      <c r="AI452" s="225"/>
      <c r="AJ452" s="225"/>
      <c r="AK452" s="225"/>
      <c r="AL452" s="225"/>
      <c r="AM452" s="225"/>
      <c r="AN452" s="225"/>
      <c r="AO452" s="225"/>
      <c r="AP452" s="225"/>
      <c r="AQ452" s="225"/>
      <c r="AR452" s="225"/>
      <c r="AS452" s="225"/>
      <c r="AT452" s="225"/>
    </row>
    <row r="453" spans="2:46" ht="12.75" customHeight="1" x14ac:dyDescent="0.25">
      <c r="B453" s="1"/>
      <c r="C453" s="456"/>
      <c r="D453" s="456"/>
      <c r="E453" s="456"/>
      <c r="F453" s="457"/>
      <c r="G453" s="99"/>
      <c r="H453" s="457"/>
      <c r="I453" s="100"/>
      <c r="J453" s="458"/>
      <c r="K453" s="421"/>
      <c r="L453" s="457"/>
      <c r="M453" s="459"/>
      <c r="N453" s="458"/>
      <c r="O453" s="421"/>
      <c r="P453" s="457"/>
      <c r="Q453" s="100"/>
      <c r="R453" s="109"/>
      <c r="S453" s="421"/>
      <c r="T453" s="457"/>
      <c r="U453" s="109"/>
      <c r="V453" s="109"/>
      <c r="W453" s="109"/>
      <c r="Y453" s="225"/>
      <c r="Z453" s="225"/>
      <c r="AA453" s="225"/>
      <c r="AB453" s="225"/>
      <c r="AC453" s="225"/>
      <c r="AD453" s="225"/>
      <c r="AE453" s="225"/>
      <c r="AF453" s="225"/>
      <c r="AG453" s="225"/>
      <c r="AH453" s="225"/>
      <c r="AI453" s="225"/>
      <c r="AJ453" s="225"/>
      <c r="AK453" s="225"/>
      <c r="AL453" s="225"/>
      <c r="AM453" s="225"/>
      <c r="AN453" s="225"/>
      <c r="AO453" s="225"/>
      <c r="AP453" s="225"/>
      <c r="AQ453" s="225"/>
      <c r="AR453" s="225"/>
      <c r="AS453" s="225"/>
      <c r="AT453" s="225"/>
    </row>
    <row r="454" spans="2:46" ht="12.75" customHeight="1" x14ac:dyDescent="0.25">
      <c r="B454" s="1"/>
      <c r="C454" s="456"/>
      <c r="D454" s="456"/>
      <c r="E454" s="456"/>
      <c r="F454" s="457"/>
      <c r="G454" s="99"/>
      <c r="H454" s="457"/>
      <c r="I454" s="100"/>
      <c r="J454" s="458"/>
      <c r="K454" s="421"/>
      <c r="L454" s="457"/>
      <c r="M454" s="459"/>
      <c r="N454" s="458"/>
      <c r="O454" s="421"/>
      <c r="P454" s="457"/>
      <c r="Q454" s="100"/>
      <c r="R454" s="109"/>
      <c r="S454" s="421"/>
      <c r="T454" s="457"/>
      <c r="U454" s="109"/>
      <c r="V454" s="109"/>
      <c r="W454" s="109"/>
      <c r="Y454" s="225"/>
      <c r="Z454" s="225"/>
      <c r="AA454" s="225"/>
      <c r="AB454" s="225"/>
      <c r="AC454" s="225"/>
      <c r="AD454" s="225"/>
      <c r="AE454" s="225"/>
      <c r="AF454" s="225"/>
      <c r="AG454" s="225"/>
      <c r="AH454" s="225"/>
      <c r="AI454" s="225"/>
      <c r="AJ454" s="225"/>
      <c r="AK454" s="225"/>
      <c r="AL454" s="225"/>
      <c r="AM454" s="225"/>
      <c r="AN454" s="225"/>
      <c r="AO454" s="225"/>
      <c r="AP454" s="225"/>
      <c r="AQ454" s="225"/>
      <c r="AR454" s="225"/>
      <c r="AS454" s="225"/>
      <c r="AT454" s="225"/>
    </row>
    <row r="455" spans="2:46" ht="12.75" customHeight="1" x14ac:dyDescent="0.25">
      <c r="B455" s="1"/>
      <c r="C455" s="456"/>
      <c r="D455" s="456"/>
      <c r="E455" s="456"/>
      <c r="F455" s="457"/>
      <c r="G455" s="99"/>
      <c r="H455" s="457"/>
      <c r="I455" s="100"/>
      <c r="J455" s="458"/>
      <c r="K455" s="421"/>
      <c r="L455" s="457"/>
      <c r="M455" s="459"/>
      <c r="N455" s="458"/>
      <c r="O455" s="421"/>
      <c r="P455" s="457"/>
      <c r="Q455" s="100"/>
      <c r="R455" s="109"/>
      <c r="S455" s="421"/>
      <c r="T455" s="457"/>
      <c r="U455" s="109"/>
      <c r="V455" s="109"/>
      <c r="W455" s="109"/>
      <c r="Y455" s="225"/>
      <c r="Z455" s="225"/>
      <c r="AA455" s="225"/>
      <c r="AB455" s="225"/>
      <c r="AC455" s="225"/>
      <c r="AD455" s="225"/>
      <c r="AE455" s="225"/>
      <c r="AF455" s="225"/>
      <c r="AG455" s="225"/>
      <c r="AH455" s="225"/>
      <c r="AI455" s="225"/>
      <c r="AJ455" s="225"/>
      <c r="AK455" s="225"/>
      <c r="AL455" s="225"/>
      <c r="AM455" s="225"/>
      <c r="AN455" s="225"/>
      <c r="AO455" s="225"/>
      <c r="AP455" s="225"/>
      <c r="AQ455" s="225"/>
      <c r="AR455" s="225"/>
      <c r="AS455" s="225"/>
      <c r="AT455" s="225"/>
    </row>
    <row r="456" spans="2:46" ht="12.75" customHeight="1" x14ac:dyDescent="0.25">
      <c r="B456" s="1"/>
      <c r="C456" s="456"/>
      <c r="D456" s="456"/>
      <c r="E456" s="456"/>
      <c r="F456" s="457"/>
      <c r="G456" s="99"/>
      <c r="H456" s="457"/>
      <c r="I456" s="100"/>
      <c r="J456" s="458"/>
      <c r="K456" s="421"/>
      <c r="L456" s="457"/>
      <c r="M456" s="459"/>
      <c r="N456" s="458"/>
      <c r="O456" s="421"/>
      <c r="P456" s="457"/>
      <c r="Q456" s="100"/>
      <c r="R456" s="109"/>
      <c r="S456" s="421"/>
      <c r="T456" s="457"/>
      <c r="U456" s="109"/>
      <c r="V456" s="109"/>
      <c r="W456" s="109"/>
      <c r="Y456" s="225"/>
      <c r="Z456" s="225"/>
      <c r="AA456" s="225"/>
      <c r="AB456" s="225"/>
      <c r="AC456" s="225"/>
      <c r="AD456" s="225"/>
      <c r="AE456" s="225"/>
      <c r="AF456" s="225"/>
      <c r="AG456" s="225"/>
      <c r="AH456" s="225"/>
      <c r="AI456" s="225"/>
      <c r="AJ456" s="225"/>
      <c r="AK456" s="225"/>
      <c r="AL456" s="225"/>
      <c r="AM456" s="225"/>
      <c r="AN456" s="225"/>
      <c r="AO456" s="225"/>
      <c r="AP456" s="225"/>
      <c r="AQ456" s="225"/>
      <c r="AR456" s="225"/>
      <c r="AS456" s="225"/>
      <c r="AT456" s="225"/>
    </row>
    <row r="457" spans="2:46" ht="12.75" customHeight="1" x14ac:dyDescent="0.25">
      <c r="B457" s="1"/>
      <c r="C457" s="456"/>
      <c r="D457" s="456"/>
      <c r="E457" s="456"/>
      <c r="F457" s="457"/>
      <c r="G457" s="99"/>
      <c r="H457" s="457"/>
      <c r="I457" s="100"/>
      <c r="J457" s="458"/>
      <c r="K457" s="421"/>
      <c r="L457" s="457"/>
      <c r="M457" s="459"/>
      <c r="N457" s="458"/>
      <c r="O457" s="421"/>
      <c r="P457" s="457"/>
      <c r="Q457" s="100"/>
      <c r="R457" s="109"/>
      <c r="S457" s="421"/>
      <c r="T457" s="457"/>
      <c r="U457" s="109"/>
      <c r="V457" s="109"/>
      <c r="W457" s="109"/>
      <c r="Y457" s="225"/>
      <c r="Z457" s="225"/>
      <c r="AA457" s="225"/>
      <c r="AB457" s="225"/>
      <c r="AC457" s="225"/>
      <c r="AD457" s="225"/>
      <c r="AE457" s="225"/>
      <c r="AF457" s="225"/>
      <c r="AG457" s="225"/>
      <c r="AH457" s="225"/>
      <c r="AI457" s="225"/>
      <c r="AJ457" s="225"/>
      <c r="AK457" s="225"/>
      <c r="AL457" s="225"/>
      <c r="AM457" s="225"/>
      <c r="AN457" s="225"/>
      <c r="AO457" s="225"/>
      <c r="AP457" s="225"/>
      <c r="AQ457" s="225"/>
      <c r="AR457" s="225"/>
      <c r="AS457" s="225"/>
      <c r="AT457" s="225"/>
    </row>
    <row r="458" spans="2:46" ht="12.75" customHeight="1" x14ac:dyDescent="0.25">
      <c r="B458" s="1"/>
      <c r="C458" s="456"/>
      <c r="D458" s="456"/>
      <c r="E458" s="456"/>
      <c r="F458" s="457"/>
      <c r="G458" s="99"/>
      <c r="H458" s="457"/>
      <c r="I458" s="100"/>
      <c r="J458" s="458"/>
      <c r="K458" s="421"/>
      <c r="L458" s="457"/>
      <c r="M458" s="459"/>
      <c r="N458" s="458"/>
      <c r="O458" s="421"/>
      <c r="P458" s="457"/>
      <c r="Q458" s="100"/>
      <c r="R458" s="109"/>
      <c r="S458" s="421"/>
      <c r="T458" s="457"/>
      <c r="U458" s="109"/>
      <c r="V458" s="109"/>
      <c r="W458" s="109"/>
      <c r="Y458" s="225"/>
      <c r="Z458" s="225"/>
      <c r="AA458" s="225"/>
      <c r="AB458" s="225"/>
      <c r="AC458" s="225"/>
      <c r="AD458" s="225"/>
      <c r="AE458" s="225"/>
      <c r="AF458" s="225"/>
      <c r="AG458" s="225"/>
      <c r="AH458" s="225"/>
      <c r="AI458" s="225"/>
      <c r="AJ458" s="225"/>
      <c r="AK458" s="225"/>
      <c r="AL458" s="225"/>
      <c r="AM458" s="225"/>
      <c r="AN458" s="225"/>
      <c r="AO458" s="225"/>
      <c r="AP458" s="225"/>
      <c r="AQ458" s="225"/>
      <c r="AR458" s="225"/>
      <c r="AS458" s="225"/>
      <c r="AT458" s="225"/>
    </row>
    <row r="459" spans="2:46" ht="12.75" customHeight="1" x14ac:dyDescent="0.25">
      <c r="B459" s="1"/>
      <c r="C459" s="456"/>
      <c r="D459" s="456"/>
      <c r="E459" s="456"/>
      <c r="F459" s="457"/>
      <c r="G459" s="99"/>
      <c r="H459" s="457"/>
      <c r="I459" s="100"/>
      <c r="J459" s="458"/>
      <c r="K459" s="421"/>
      <c r="L459" s="457"/>
      <c r="M459" s="459"/>
      <c r="N459" s="458"/>
      <c r="O459" s="421"/>
      <c r="P459" s="457"/>
      <c r="Q459" s="100"/>
      <c r="R459" s="109"/>
      <c r="S459" s="421"/>
      <c r="T459" s="457"/>
      <c r="U459" s="109"/>
      <c r="V459" s="109"/>
      <c r="W459" s="109"/>
      <c r="Y459" s="225"/>
      <c r="Z459" s="225"/>
      <c r="AA459" s="225"/>
      <c r="AB459" s="225"/>
      <c r="AC459" s="225"/>
      <c r="AD459" s="225"/>
      <c r="AE459" s="225"/>
      <c r="AF459" s="225"/>
      <c r="AG459" s="225"/>
      <c r="AH459" s="225"/>
      <c r="AI459" s="225"/>
      <c r="AJ459" s="225"/>
      <c r="AK459" s="225"/>
      <c r="AL459" s="225"/>
      <c r="AM459" s="225"/>
      <c r="AN459" s="225"/>
      <c r="AO459" s="225"/>
      <c r="AP459" s="225"/>
      <c r="AQ459" s="225"/>
      <c r="AR459" s="225"/>
      <c r="AS459" s="225"/>
      <c r="AT459" s="225"/>
    </row>
    <row r="460" spans="2:46" ht="12.75" customHeight="1" x14ac:dyDescent="0.25">
      <c r="B460" s="1"/>
      <c r="C460" s="456"/>
      <c r="D460" s="456"/>
      <c r="E460" s="456"/>
      <c r="F460" s="457"/>
      <c r="G460" s="99"/>
      <c r="H460" s="457"/>
      <c r="I460" s="100"/>
      <c r="J460" s="458"/>
      <c r="K460" s="421"/>
      <c r="L460" s="457"/>
      <c r="M460" s="459"/>
      <c r="N460" s="458"/>
      <c r="O460" s="421"/>
      <c r="P460" s="457"/>
      <c r="Q460" s="100"/>
      <c r="R460" s="109"/>
      <c r="S460" s="421"/>
      <c r="T460" s="457"/>
      <c r="U460" s="109"/>
      <c r="V460" s="109"/>
      <c r="W460" s="109"/>
      <c r="Y460" s="225"/>
      <c r="Z460" s="225"/>
      <c r="AA460" s="225"/>
      <c r="AB460" s="225"/>
      <c r="AC460" s="225"/>
      <c r="AD460" s="225"/>
      <c r="AE460" s="225"/>
      <c r="AF460" s="225"/>
      <c r="AG460" s="225"/>
      <c r="AH460" s="225"/>
      <c r="AI460" s="225"/>
      <c r="AJ460" s="225"/>
      <c r="AK460" s="225"/>
      <c r="AL460" s="225"/>
      <c r="AM460" s="225"/>
      <c r="AN460" s="225"/>
      <c r="AO460" s="225"/>
      <c r="AP460" s="225"/>
      <c r="AQ460" s="225"/>
      <c r="AR460" s="225"/>
      <c r="AS460" s="225"/>
      <c r="AT460" s="225"/>
    </row>
    <row r="461" spans="2:46" ht="12.75" customHeight="1" x14ac:dyDescent="0.25">
      <c r="B461" s="1"/>
      <c r="C461" s="456"/>
      <c r="D461" s="456"/>
      <c r="E461" s="456"/>
      <c r="F461" s="457"/>
      <c r="G461" s="99"/>
      <c r="H461" s="457"/>
      <c r="I461" s="100"/>
      <c r="J461" s="458"/>
      <c r="K461" s="421"/>
      <c r="L461" s="457"/>
      <c r="M461" s="459"/>
      <c r="N461" s="458"/>
      <c r="O461" s="421"/>
      <c r="P461" s="457"/>
      <c r="Q461" s="100"/>
      <c r="R461" s="109"/>
      <c r="S461" s="421"/>
      <c r="T461" s="457"/>
      <c r="U461" s="109"/>
      <c r="V461" s="109"/>
      <c r="W461" s="109"/>
      <c r="Y461" s="225"/>
      <c r="Z461" s="225"/>
      <c r="AA461" s="225"/>
      <c r="AB461" s="225"/>
      <c r="AC461" s="225"/>
      <c r="AD461" s="225"/>
      <c r="AE461" s="225"/>
      <c r="AF461" s="225"/>
      <c r="AG461" s="225"/>
      <c r="AH461" s="225"/>
      <c r="AI461" s="225"/>
      <c r="AJ461" s="225"/>
      <c r="AK461" s="225"/>
      <c r="AL461" s="225"/>
      <c r="AM461" s="225"/>
      <c r="AN461" s="225"/>
      <c r="AO461" s="225"/>
      <c r="AP461" s="225"/>
      <c r="AQ461" s="225"/>
      <c r="AR461" s="225"/>
      <c r="AS461" s="225"/>
      <c r="AT461" s="225"/>
    </row>
    <row r="462" spans="2:46" ht="12.75" customHeight="1" x14ac:dyDescent="0.25">
      <c r="B462" s="1"/>
      <c r="C462" s="456"/>
      <c r="D462" s="456"/>
      <c r="E462" s="456"/>
      <c r="F462" s="457"/>
      <c r="G462" s="99"/>
      <c r="H462" s="457"/>
      <c r="I462" s="100"/>
      <c r="J462" s="458"/>
      <c r="K462" s="421"/>
      <c r="L462" s="457"/>
      <c r="M462" s="459"/>
      <c r="N462" s="458"/>
      <c r="O462" s="421"/>
      <c r="P462" s="457"/>
      <c r="Q462" s="100"/>
      <c r="R462" s="109"/>
      <c r="S462" s="421"/>
      <c r="T462" s="457"/>
      <c r="U462" s="109"/>
      <c r="V462" s="109"/>
      <c r="W462" s="109"/>
      <c r="Y462" s="225"/>
      <c r="Z462" s="225"/>
      <c r="AA462" s="225"/>
      <c r="AB462" s="225"/>
      <c r="AC462" s="225"/>
      <c r="AD462" s="225"/>
      <c r="AE462" s="225"/>
      <c r="AF462" s="225"/>
      <c r="AG462" s="225"/>
      <c r="AH462" s="225"/>
      <c r="AI462" s="225"/>
      <c r="AJ462" s="225"/>
      <c r="AK462" s="225"/>
      <c r="AL462" s="225"/>
      <c r="AM462" s="225"/>
      <c r="AN462" s="225"/>
      <c r="AO462" s="225"/>
      <c r="AP462" s="225"/>
      <c r="AQ462" s="225"/>
      <c r="AR462" s="225"/>
      <c r="AS462" s="225"/>
      <c r="AT462" s="225"/>
    </row>
    <row r="463" spans="2:46" ht="12.75" customHeight="1" x14ac:dyDescent="0.25">
      <c r="B463" s="1"/>
      <c r="C463" s="456"/>
      <c r="D463" s="456"/>
      <c r="E463" s="456"/>
      <c r="F463" s="457"/>
      <c r="G463" s="99"/>
      <c r="H463" s="457"/>
      <c r="I463" s="100"/>
      <c r="J463" s="458"/>
      <c r="K463" s="421"/>
      <c r="L463" s="457"/>
      <c r="M463" s="459"/>
      <c r="N463" s="458"/>
      <c r="O463" s="421"/>
      <c r="P463" s="457"/>
      <c r="Q463" s="100"/>
      <c r="R463" s="109"/>
      <c r="S463" s="421"/>
      <c r="T463" s="457"/>
      <c r="U463" s="109"/>
      <c r="V463" s="109"/>
      <c r="W463" s="109"/>
      <c r="Y463" s="225"/>
      <c r="Z463" s="225"/>
      <c r="AA463" s="225"/>
      <c r="AB463" s="225"/>
      <c r="AC463" s="225"/>
      <c r="AD463" s="225"/>
      <c r="AE463" s="225"/>
      <c r="AF463" s="225"/>
      <c r="AG463" s="225"/>
      <c r="AH463" s="225"/>
      <c r="AI463" s="225"/>
      <c r="AJ463" s="225"/>
      <c r="AK463" s="225"/>
      <c r="AL463" s="225"/>
      <c r="AM463" s="225"/>
      <c r="AN463" s="225"/>
      <c r="AO463" s="225"/>
      <c r="AP463" s="225"/>
      <c r="AQ463" s="225"/>
      <c r="AR463" s="225"/>
      <c r="AS463" s="225"/>
      <c r="AT463" s="225"/>
    </row>
    <row r="464" spans="2:46" ht="12.75" customHeight="1" x14ac:dyDescent="0.25">
      <c r="B464" s="1"/>
      <c r="C464" s="456"/>
      <c r="D464" s="456"/>
      <c r="E464" s="456"/>
      <c r="F464" s="457"/>
      <c r="G464" s="99"/>
      <c r="H464" s="457"/>
      <c r="I464" s="100"/>
      <c r="J464" s="458"/>
      <c r="K464" s="421"/>
      <c r="L464" s="457"/>
      <c r="M464" s="459"/>
      <c r="N464" s="458"/>
      <c r="O464" s="421"/>
      <c r="P464" s="457"/>
      <c r="Q464" s="100"/>
      <c r="R464" s="109"/>
      <c r="S464" s="421"/>
      <c r="T464" s="457"/>
      <c r="U464" s="109"/>
      <c r="V464" s="109"/>
      <c r="W464" s="109"/>
      <c r="Y464" s="225"/>
      <c r="Z464" s="225"/>
      <c r="AA464" s="225"/>
      <c r="AB464" s="225"/>
      <c r="AC464" s="225"/>
      <c r="AD464" s="225"/>
      <c r="AE464" s="225"/>
      <c r="AF464" s="225"/>
      <c r="AG464" s="225"/>
      <c r="AH464" s="225"/>
      <c r="AI464" s="225"/>
      <c r="AJ464" s="225"/>
      <c r="AK464" s="225"/>
      <c r="AL464" s="225"/>
      <c r="AM464" s="225"/>
      <c r="AN464" s="225"/>
      <c r="AO464" s="225"/>
      <c r="AP464" s="225"/>
      <c r="AQ464" s="225"/>
      <c r="AR464" s="225"/>
      <c r="AS464" s="225"/>
      <c r="AT464" s="225"/>
    </row>
    <row r="465" spans="2:46" ht="12.75" customHeight="1" x14ac:dyDescent="0.25">
      <c r="B465" s="1"/>
      <c r="C465" s="456"/>
      <c r="D465" s="456"/>
      <c r="E465" s="456"/>
      <c r="F465" s="457"/>
      <c r="G465" s="99"/>
      <c r="H465" s="457"/>
      <c r="I465" s="100"/>
      <c r="J465" s="458"/>
      <c r="K465" s="421"/>
      <c r="L465" s="457"/>
      <c r="M465" s="459"/>
      <c r="N465" s="458"/>
      <c r="O465" s="421"/>
      <c r="P465" s="457"/>
      <c r="Q465" s="100"/>
      <c r="R465" s="109"/>
      <c r="S465" s="421"/>
      <c r="T465" s="457"/>
      <c r="U465" s="109"/>
      <c r="V465" s="109"/>
      <c r="W465" s="109"/>
      <c r="Y465" s="225"/>
      <c r="Z465" s="225"/>
      <c r="AA465" s="225"/>
      <c r="AB465" s="225"/>
      <c r="AC465" s="225"/>
      <c r="AD465" s="225"/>
      <c r="AE465" s="225"/>
      <c r="AF465" s="225"/>
      <c r="AG465" s="225"/>
      <c r="AH465" s="225"/>
      <c r="AI465" s="225"/>
      <c r="AJ465" s="225"/>
      <c r="AK465" s="225"/>
      <c r="AL465" s="225"/>
      <c r="AM465" s="225"/>
      <c r="AN465" s="225"/>
      <c r="AO465" s="225"/>
      <c r="AP465" s="225"/>
      <c r="AQ465" s="225"/>
      <c r="AR465" s="225"/>
      <c r="AS465" s="225"/>
      <c r="AT465" s="225"/>
    </row>
    <row r="466" spans="2:46" ht="12.75" customHeight="1" x14ac:dyDescent="0.25">
      <c r="B466" s="1"/>
      <c r="C466" s="456"/>
      <c r="D466" s="456"/>
      <c r="E466" s="456"/>
      <c r="F466" s="457"/>
      <c r="G466" s="99"/>
      <c r="H466" s="457"/>
      <c r="I466" s="100"/>
      <c r="J466" s="458"/>
      <c r="K466" s="421"/>
      <c r="L466" s="457"/>
      <c r="M466" s="459"/>
      <c r="N466" s="458"/>
      <c r="O466" s="421"/>
      <c r="P466" s="457"/>
      <c r="Q466" s="100"/>
      <c r="R466" s="109"/>
      <c r="S466" s="421"/>
      <c r="T466" s="457"/>
      <c r="U466" s="109"/>
      <c r="V466" s="109"/>
      <c r="W466" s="109"/>
      <c r="Y466" s="225"/>
      <c r="Z466" s="225"/>
      <c r="AA466" s="225"/>
      <c r="AB466" s="225"/>
      <c r="AC466" s="225"/>
      <c r="AD466" s="225"/>
      <c r="AE466" s="225"/>
      <c r="AF466" s="225"/>
      <c r="AG466" s="225"/>
      <c r="AH466" s="225"/>
      <c r="AI466" s="225"/>
      <c r="AJ466" s="225"/>
      <c r="AK466" s="225"/>
      <c r="AL466" s="225"/>
      <c r="AM466" s="225"/>
      <c r="AN466" s="225"/>
      <c r="AO466" s="225"/>
      <c r="AP466" s="225"/>
      <c r="AQ466" s="225"/>
      <c r="AR466" s="225"/>
      <c r="AS466" s="225"/>
      <c r="AT466" s="225"/>
    </row>
    <row r="467" spans="2:46" ht="12.75" customHeight="1" x14ac:dyDescent="0.25">
      <c r="B467" s="1"/>
      <c r="C467" s="456"/>
      <c r="D467" s="456"/>
      <c r="E467" s="456"/>
      <c r="F467" s="457"/>
      <c r="G467" s="99"/>
      <c r="H467" s="457"/>
      <c r="I467" s="100"/>
      <c r="J467" s="458"/>
      <c r="K467" s="421"/>
      <c r="L467" s="457"/>
      <c r="M467" s="459"/>
      <c r="N467" s="458"/>
      <c r="O467" s="421"/>
      <c r="P467" s="457"/>
      <c r="Q467" s="100"/>
      <c r="R467" s="109"/>
      <c r="S467" s="421"/>
      <c r="T467" s="457"/>
      <c r="U467" s="109"/>
      <c r="V467" s="109"/>
      <c r="W467" s="109"/>
      <c r="Y467" s="225"/>
      <c r="Z467" s="225"/>
      <c r="AA467" s="225"/>
      <c r="AB467" s="225"/>
      <c r="AC467" s="225"/>
      <c r="AD467" s="225"/>
      <c r="AE467" s="225"/>
      <c r="AF467" s="225"/>
      <c r="AG467" s="225"/>
      <c r="AH467" s="225"/>
      <c r="AI467" s="225"/>
      <c r="AJ467" s="225"/>
      <c r="AK467" s="225"/>
      <c r="AL467" s="225"/>
      <c r="AM467" s="225"/>
      <c r="AN467" s="225"/>
      <c r="AO467" s="225"/>
      <c r="AP467" s="225"/>
      <c r="AQ467" s="225"/>
      <c r="AR467" s="225"/>
      <c r="AS467" s="225"/>
      <c r="AT467" s="225"/>
    </row>
    <row r="468" spans="2:46" ht="12.75" customHeight="1" x14ac:dyDescent="0.25">
      <c r="B468" s="1"/>
      <c r="C468" s="456"/>
      <c r="D468" s="456"/>
      <c r="E468" s="456"/>
      <c r="F468" s="457"/>
      <c r="G468" s="99"/>
      <c r="H468" s="457"/>
      <c r="I468" s="100"/>
      <c r="J468" s="458"/>
      <c r="K468" s="421"/>
      <c r="L468" s="457"/>
      <c r="M468" s="459"/>
      <c r="N468" s="458"/>
      <c r="O468" s="421"/>
      <c r="P468" s="457"/>
      <c r="Q468" s="100"/>
      <c r="R468" s="109"/>
      <c r="S468" s="421"/>
      <c r="T468" s="457"/>
      <c r="U468" s="109"/>
      <c r="V468" s="109"/>
      <c r="W468" s="109"/>
      <c r="Y468" s="225"/>
      <c r="Z468" s="225"/>
      <c r="AA468" s="225"/>
      <c r="AB468" s="225"/>
      <c r="AC468" s="225"/>
      <c r="AD468" s="225"/>
      <c r="AE468" s="225"/>
      <c r="AF468" s="225"/>
      <c r="AG468" s="225"/>
      <c r="AH468" s="225"/>
      <c r="AI468" s="225"/>
      <c r="AJ468" s="225"/>
      <c r="AK468" s="225"/>
      <c r="AL468" s="225"/>
      <c r="AM468" s="225"/>
      <c r="AN468" s="225"/>
      <c r="AO468" s="225"/>
      <c r="AP468" s="225"/>
      <c r="AQ468" s="225"/>
      <c r="AR468" s="225"/>
      <c r="AS468" s="225"/>
      <c r="AT468" s="225"/>
    </row>
    <row r="469" spans="2:46" ht="12.75" customHeight="1" x14ac:dyDescent="0.25">
      <c r="B469" s="1"/>
      <c r="C469" s="456"/>
      <c r="D469" s="456"/>
      <c r="E469" s="456"/>
      <c r="F469" s="457"/>
      <c r="G469" s="99"/>
      <c r="H469" s="457"/>
      <c r="I469" s="100"/>
      <c r="J469" s="458"/>
      <c r="K469" s="421"/>
      <c r="L469" s="457"/>
      <c r="M469" s="459"/>
      <c r="N469" s="458"/>
      <c r="O469" s="421"/>
      <c r="P469" s="457"/>
      <c r="Q469" s="100"/>
      <c r="R469" s="109"/>
      <c r="S469" s="421"/>
      <c r="T469" s="457"/>
      <c r="U469" s="109"/>
      <c r="V469" s="109"/>
      <c r="W469" s="109"/>
      <c r="Y469" s="225"/>
      <c r="Z469" s="225"/>
      <c r="AA469" s="225"/>
      <c r="AB469" s="225"/>
      <c r="AC469" s="225"/>
      <c r="AD469" s="225"/>
      <c r="AE469" s="225"/>
      <c r="AF469" s="225"/>
      <c r="AG469" s="225"/>
      <c r="AH469" s="225"/>
      <c r="AI469" s="225"/>
      <c r="AJ469" s="225"/>
      <c r="AK469" s="225"/>
      <c r="AL469" s="225"/>
      <c r="AM469" s="225"/>
      <c r="AN469" s="225"/>
      <c r="AO469" s="225"/>
      <c r="AP469" s="225"/>
      <c r="AQ469" s="225"/>
      <c r="AR469" s="225"/>
      <c r="AS469" s="225"/>
      <c r="AT469" s="225"/>
    </row>
    <row r="470" spans="2:46" ht="12.75" customHeight="1" x14ac:dyDescent="0.25">
      <c r="B470" s="1"/>
      <c r="C470" s="456"/>
      <c r="D470" s="456"/>
      <c r="E470" s="456"/>
      <c r="F470" s="457"/>
      <c r="G470" s="99"/>
      <c r="H470" s="457"/>
      <c r="I470" s="100"/>
      <c r="J470" s="458"/>
      <c r="K470" s="421"/>
      <c r="L470" s="457"/>
      <c r="M470" s="459"/>
      <c r="N470" s="458"/>
      <c r="O470" s="421"/>
      <c r="P470" s="457"/>
      <c r="Q470" s="100"/>
      <c r="R470" s="109"/>
      <c r="S470" s="421"/>
      <c r="T470" s="457"/>
      <c r="U470" s="109"/>
      <c r="V470" s="109"/>
      <c r="W470" s="109"/>
      <c r="Y470" s="225"/>
      <c r="Z470" s="225"/>
      <c r="AA470" s="225"/>
      <c r="AB470" s="225"/>
      <c r="AC470" s="225"/>
      <c r="AD470" s="225"/>
      <c r="AE470" s="225"/>
      <c r="AF470" s="225"/>
      <c r="AG470" s="225"/>
      <c r="AH470" s="225"/>
      <c r="AI470" s="225"/>
      <c r="AJ470" s="225"/>
      <c r="AK470" s="225"/>
      <c r="AL470" s="225"/>
      <c r="AM470" s="225"/>
      <c r="AN470" s="225"/>
      <c r="AO470" s="225"/>
      <c r="AP470" s="225"/>
      <c r="AQ470" s="225"/>
      <c r="AR470" s="225"/>
      <c r="AS470" s="225"/>
      <c r="AT470" s="225"/>
    </row>
    <row r="471" spans="2:46" ht="12.75" customHeight="1" x14ac:dyDescent="0.25">
      <c r="B471" s="1"/>
      <c r="C471" s="456"/>
      <c r="D471" s="456"/>
      <c r="E471" s="456"/>
      <c r="F471" s="457"/>
      <c r="G471" s="99"/>
      <c r="H471" s="457"/>
      <c r="I471" s="100"/>
      <c r="J471" s="458"/>
      <c r="K471" s="421"/>
      <c r="L471" s="457"/>
      <c r="M471" s="459"/>
      <c r="N471" s="458"/>
      <c r="O471" s="421"/>
      <c r="P471" s="457"/>
      <c r="Q471" s="100"/>
      <c r="R471" s="109"/>
      <c r="S471" s="421"/>
      <c r="T471" s="457"/>
      <c r="U471" s="109"/>
      <c r="V471" s="109"/>
      <c r="W471" s="109"/>
      <c r="Y471" s="225"/>
      <c r="Z471" s="225"/>
      <c r="AA471" s="225"/>
      <c r="AB471" s="225"/>
      <c r="AC471" s="225"/>
      <c r="AD471" s="225"/>
      <c r="AE471" s="225"/>
      <c r="AF471" s="225"/>
      <c r="AG471" s="225"/>
      <c r="AH471" s="225"/>
      <c r="AI471" s="225"/>
      <c r="AJ471" s="225"/>
      <c r="AK471" s="225"/>
      <c r="AL471" s="225"/>
      <c r="AM471" s="225"/>
      <c r="AN471" s="225"/>
      <c r="AO471" s="225"/>
      <c r="AP471" s="225"/>
      <c r="AQ471" s="225"/>
      <c r="AR471" s="225"/>
      <c r="AS471" s="225"/>
      <c r="AT471" s="225"/>
    </row>
    <row r="472" spans="2:46" ht="12.75" customHeight="1" x14ac:dyDescent="0.25">
      <c r="B472" s="1"/>
      <c r="C472" s="456"/>
      <c r="D472" s="456"/>
      <c r="E472" s="456"/>
      <c r="F472" s="457"/>
      <c r="G472" s="99"/>
      <c r="H472" s="457"/>
      <c r="I472" s="100"/>
      <c r="J472" s="458"/>
      <c r="K472" s="421"/>
      <c r="L472" s="457"/>
      <c r="M472" s="459"/>
      <c r="N472" s="458"/>
      <c r="O472" s="421"/>
      <c r="P472" s="457"/>
      <c r="Q472" s="100"/>
      <c r="R472" s="109"/>
      <c r="S472" s="421"/>
      <c r="T472" s="457"/>
      <c r="U472" s="109"/>
      <c r="V472" s="109"/>
      <c r="W472" s="109"/>
      <c r="Y472" s="225"/>
      <c r="Z472" s="225"/>
      <c r="AA472" s="225"/>
      <c r="AB472" s="225"/>
      <c r="AC472" s="225"/>
      <c r="AD472" s="225"/>
      <c r="AE472" s="225"/>
      <c r="AF472" s="225"/>
      <c r="AG472" s="225"/>
      <c r="AH472" s="225"/>
      <c r="AI472" s="225"/>
      <c r="AJ472" s="225"/>
      <c r="AK472" s="225"/>
      <c r="AL472" s="225"/>
      <c r="AM472" s="225"/>
      <c r="AN472" s="225"/>
      <c r="AO472" s="225"/>
      <c r="AP472" s="225"/>
      <c r="AQ472" s="225"/>
      <c r="AR472" s="225"/>
      <c r="AS472" s="225"/>
      <c r="AT472" s="225"/>
    </row>
    <row r="473" spans="2:46" ht="12.75" customHeight="1" x14ac:dyDescent="0.25">
      <c r="B473" s="1"/>
      <c r="C473" s="456"/>
      <c r="D473" s="456"/>
      <c r="E473" s="456"/>
      <c r="F473" s="457"/>
      <c r="G473" s="99"/>
      <c r="H473" s="457"/>
      <c r="I473" s="100"/>
      <c r="J473" s="458"/>
      <c r="K473" s="421"/>
      <c r="L473" s="457"/>
      <c r="M473" s="459"/>
      <c r="N473" s="458"/>
      <c r="O473" s="421"/>
      <c r="P473" s="457"/>
      <c r="Q473" s="100"/>
      <c r="R473" s="109"/>
      <c r="S473" s="421"/>
      <c r="T473" s="457"/>
      <c r="U473" s="109"/>
      <c r="V473" s="109"/>
      <c r="W473" s="109"/>
      <c r="Y473" s="225"/>
      <c r="Z473" s="225"/>
      <c r="AA473" s="225"/>
      <c r="AB473" s="225"/>
      <c r="AC473" s="225"/>
      <c r="AD473" s="225"/>
      <c r="AE473" s="225"/>
      <c r="AF473" s="225"/>
      <c r="AG473" s="225"/>
      <c r="AH473" s="225"/>
      <c r="AI473" s="225"/>
      <c r="AJ473" s="225"/>
      <c r="AK473" s="225"/>
      <c r="AL473" s="225"/>
      <c r="AM473" s="225"/>
      <c r="AN473" s="225"/>
      <c r="AO473" s="225"/>
      <c r="AP473" s="225"/>
      <c r="AQ473" s="225"/>
      <c r="AR473" s="225"/>
      <c r="AS473" s="225"/>
      <c r="AT473" s="225"/>
    </row>
    <row r="474" spans="2:46" ht="12.75" customHeight="1" x14ac:dyDescent="0.25">
      <c r="B474" s="1"/>
      <c r="C474" s="456"/>
      <c r="D474" s="456"/>
      <c r="E474" s="456"/>
      <c r="F474" s="457"/>
      <c r="G474" s="99"/>
      <c r="H474" s="457"/>
      <c r="I474" s="100"/>
      <c r="J474" s="458"/>
      <c r="K474" s="421"/>
      <c r="L474" s="457"/>
      <c r="M474" s="459"/>
      <c r="N474" s="458"/>
      <c r="O474" s="421"/>
      <c r="P474" s="457"/>
      <c r="Q474" s="100"/>
      <c r="R474" s="109"/>
      <c r="S474" s="421"/>
      <c r="T474" s="457"/>
      <c r="U474" s="109"/>
      <c r="V474" s="109"/>
      <c r="W474" s="109"/>
      <c r="Y474" s="225"/>
      <c r="Z474" s="225"/>
      <c r="AA474" s="225"/>
      <c r="AB474" s="225"/>
      <c r="AC474" s="225"/>
      <c r="AD474" s="225"/>
      <c r="AE474" s="225"/>
      <c r="AF474" s="225"/>
      <c r="AG474" s="225"/>
      <c r="AH474" s="225"/>
      <c r="AI474" s="225"/>
      <c r="AJ474" s="225"/>
      <c r="AK474" s="225"/>
      <c r="AL474" s="225"/>
      <c r="AM474" s="225"/>
      <c r="AN474" s="225"/>
      <c r="AO474" s="225"/>
      <c r="AP474" s="225"/>
      <c r="AQ474" s="225"/>
      <c r="AR474" s="225"/>
      <c r="AS474" s="225"/>
      <c r="AT474" s="225"/>
    </row>
    <row r="475" spans="2:46" ht="12.75" customHeight="1" x14ac:dyDescent="0.25">
      <c r="B475" s="1"/>
      <c r="C475" s="456"/>
      <c r="D475" s="456"/>
      <c r="E475" s="456"/>
      <c r="F475" s="457"/>
      <c r="G475" s="99"/>
      <c r="H475" s="457"/>
      <c r="I475" s="100"/>
      <c r="J475" s="458"/>
      <c r="K475" s="421"/>
      <c r="L475" s="457"/>
      <c r="M475" s="459"/>
      <c r="N475" s="458"/>
      <c r="O475" s="421"/>
      <c r="P475" s="457"/>
      <c r="Q475" s="100"/>
      <c r="R475" s="109"/>
      <c r="S475" s="421"/>
      <c r="T475" s="457"/>
      <c r="U475" s="109"/>
      <c r="V475" s="109"/>
      <c r="W475" s="109"/>
      <c r="Y475" s="225"/>
      <c r="Z475" s="225"/>
      <c r="AA475" s="225"/>
      <c r="AB475" s="225"/>
      <c r="AC475" s="225"/>
      <c r="AD475" s="225"/>
      <c r="AE475" s="225"/>
      <c r="AF475" s="225"/>
      <c r="AG475" s="225"/>
      <c r="AH475" s="225"/>
      <c r="AI475" s="225"/>
      <c r="AJ475" s="225"/>
      <c r="AK475" s="225"/>
      <c r="AL475" s="225"/>
      <c r="AM475" s="225"/>
      <c r="AN475" s="225"/>
      <c r="AO475" s="225"/>
      <c r="AP475" s="225"/>
      <c r="AQ475" s="225"/>
      <c r="AR475" s="225"/>
      <c r="AS475" s="225"/>
      <c r="AT475" s="225"/>
    </row>
    <row r="476" spans="2:46" ht="12.75" customHeight="1" x14ac:dyDescent="0.25">
      <c r="B476" s="1"/>
      <c r="C476" s="456"/>
      <c r="D476" s="456"/>
      <c r="E476" s="456"/>
      <c r="F476" s="457"/>
      <c r="G476" s="99"/>
      <c r="H476" s="457"/>
      <c r="I476" s="100"/>
      <c r="J476" s="458"/>
      <c r="K476" s="421"/>
      <c r="L476" s="457"/>
      <c r="M476" s="459"/>
      <c r="N476" s="458"/>
      <c r="O476" s="421"/>
      <c r="P476" s="457"/>
      <c r="Q476" s="100"/>
      <c r="R476" s="109"/>
      <c r="S476" s="421"/>
      <c r="T476" s="457"/>
      <c r="U476" s="109"/>
      <c r="V476" s="109"/>
      <c r="W476" s="109"/>
      <c r="Y476" s="225"/>
      <c r="Z476" s="225"/>
      <c r="AA476" s="225"/>
      <c r="AB476" s="225"/>
      <c r="AC476" s="225"/>
      <c r="AD476" s="225"/>
      <c r="AE476" s="225"/>
      <c r="AF476" s="225"/>
      <c r="AG476" s="225"/>
      <c r="AH476" s="225"/>
      <c r="AI476" s="225"/>
      <c r="AJ476" s="225"/>
      <c r="AK476" s="225"/>
      <c r="AL476" s="225"/>
      <c r="AM476" s="225"/>
      <c r="AN476" s="225"/>
      <c r="AO476" s="225"/>
      <c r="AP476" s="225"/>
      <c r="AQ476" s="225"/>
      <c r="AR476" s="225"/>
      <c r="AS476" s="225"/>
      <c r="AT476" s="225"/>
    </row>
    <row r="477" spans="2:46" ht="12.75" customHeight="1" x14ac:dyDescent="0.25">
      <c r="B477" s="1"/>
      <c r="C477" s="456"/>
      <c r="D477" s="456"/>
      <c r="E477" s="456"/>
      <c r="F477" s="457"/>
      <c r="G477" s="99"/>
      <c r="H477" s="457"/>
      <c r="I477" s="100"/>
      <c r="J477" s="458"/>
      <c r="K477" s="421"/>
      <c r="L477" s="457"/>
      <c r="M477" s="459"/>
      <c r="N477" s="458"/>
      <c r="O477" s="421"/>
      <c r="P477" s="457"/>
      <c r="Q477" s="100"/>
      <c r="R477" s="109"/>
      <c r="S477" s="421"/>
      <c r="T477" s="457"/>
      <c r="U477" s="109"/>
      <c r="V477" s="109"/>
      <c r="W477" s="109"/>
      <c r="Y477" s="225"/>
      <c r="Z477" s="225"/>
      <c r="AA477" s="225"/>
      <c r="AB477" s="225"/>
      <c r="AC477" s="225"/>
      <c r="AD477" s="225"/>
      <c r="AE477" s="225"/>
      <c r="AF477" s="225"/>
      <c r="AG477" s="225"/>
      <c r="AH477" s="225"/>
      <c r="AI477" s="225"/>
      <c r="AJ477" s="225"/>
      <c r="AK477" s="225"/>
      <c r="AL477" s="225"/>
      <c r="AM477" s="225"/>
      <c r="AN477" s="225"/>
      <c r="AO477" s="225"/>
      <c r="AP477" s="225"/>
      <c r="AQ477" s="225"/>
      <c r="AR477" s="225"/>
      <c r="AS477" s="225"/>
      <c r="AT477" s="225"/>
    </row>
    <row r="478" spans="2:46" ht="12.75" customHeight="1" x14ac:dyDescent="0.25">
      <c r="B478" s="1"/>
      <c r="C478" s="456"/>
      <c r="D478" s="456"/>
      <c r="E478" s="456"/>
      <c r="F478" s="457"/>
      <c r="G478" s="99"/>
      <c r="H478" s="457"/>
      <c r="I478" s="100"/>
      <c r="J478" s="458"/>
      <c r="K478" s="421"/>
      <c r="L478" s="457"/>
      <c r="M478" s="459"/>
      <c r="N478" s="458"/>
      <c r="O478" s="421"/>
      <c r="P478" s="457"/>
      <c r="Q478" s="100"/>
      <c r="R478" s="109"/>
      <c r="S478" s="421"/>
      <c r="T478" s="457"/>
      <c r="U478" s="109"/>
      <c r="V478" s="109"/>
      <c r="W478" s="109"/>
      <c r="Y478" s="225"/>
      <c r="Z478" s="225"/>
      <c r="AA478" s="225"/>
      <c r="AB478" s="225"/>
      <c r="AC478" s="225"/>
      <c r="AD478" s="225"/>
      <c r="AE478" s="225"/>
      <c r="AF478" s="225"/>
      <c r="AG478" s="225"/>
      <c r="AH478" s="225"/>
      <c r="AI478" s="225"/>
      <c r="AJ478" s="225"/>
      <c r="AK478" s="225"/>
      <c r="AL478" s="225"/>
      <c r="AM478" s="225"/>
      <c r="AN478" s="225"/>
      <c r="AO478" s="225"/>
      <c r="AP478" s="225"/>
      <c r="AQ478" s="225"/>
      <c r="AR478" s="225"/>
      <c r="AS478" s="225"/>
      <c r="AT478" s="225"/>
    </row>
    <row r="479" spans="2:46" ht="12.75" customHeight="1" x14ac:dyDescent="0.25">
      <c r="B479" s="1"/>
      <c r="C479" s="456"/>
      <c r="D479" s="456"/>
      <c r="E479" s="456"/>
      <c r="F479" s="457"/>
      <c r="G479" s="99"/>
      <c r="H479" s="457"/>
      <c r="I479" s="100"/>
      <c r="J479" s="458"/>
      <c r="K479" s="421"/>
      <c r="L479" s="457"/>
      <c r="M479" s="459"/>
      <c r="N479" s="458"/>
      <c r="O479" s="421"/>
      <c r="P479" s="457"/>
      <c r="Q479" s="100"/>
      <c r="R479" s="109"/>
      <c r="S479" s="421"/>
      <c r="T479" s="457"/>
      <c r="U479" s="109"/>
      <c r="V479" s="109"/>
      <c r="W479" s="109"/>
      <c r="Y479" s="225"/>
      <c r="Z479" s="225"/>
      <c r="AA479" s="225"/>
      <c r="AB479" s="225"/>
      <c r="AC479" s="225"/>
      <c r="AD479" s="225"/>
      <c r="AE479" s="225"/>
      <c r="AF479" s="225"/>
      <c r="AG479" s="225"/>
      <c r="AH479" s="225"/>
      <c r="AI479" s="225"/>
      <c r="AJ479" s="225"/>
      <c r="AK479" s="225"/>
      <c r="AL479" s="225"/>
      <c r="AM479" s="225"/>
      <c r="AN479" s="225"/>
      <c r="AO479" s="225"/>
      <c r="AP479" s="225"/>
      <c r="AQ479" s="225"/>
      <c r="AR479" s="225"/>
      <c r="AS479" s="225"/>
      <c r="AT479" s="225"/>
    </row>
    <row r="480" spans="2:46" ht="12.75" customHeight="1" x14ac:dyDescent="0.25">
      <c r="B480" s="1"/>
      <c r="C480" s="456"/>
      <c r="D480" s="456"/>
      <c r="E480" s="456"/>
      <c r="F480" s="457"/>
      <c r="G480" s="99"/>
      <c r="H480" s="457"/>
      <c r="I480" s="100"/>
      <c r="J480" s="458"/>
      <c r="K480" s="421"/>
      <c r="L480" s="457"/>
      <c r="M480" s="459"/>
      <c r="N480" s="458"/>
      <c r="O480" s="421"/>
      <c r="P480" s="457"/>
      <c r="Q480" s="100"/>
      <c r="R480" s="109"/>
      <c r="S480" s="421"/>
      <c r="T480" s="457"/>
      <c r="U480" s="109"/>
      <c r="V480" s="109"/>
      <c r="W480" s="109"/>
      <c r="Y480" s="225"/>
      <c r="Z480" s="225"/>
      <c r="AA480" s="225"/>
      <c r="AB480" s="225"/>
      <c r="AC480" s="225"/>
      <c r="AD480" s="225"/>
      <c r="AE480" s="225"/>
      <c r="AF480" s="225"/>
      <c r="AG480" s="225"/>
      <c r="AH480" s="225"/>
      <c r="AI480" s="225"/>
      <c r="AJ480" s="225"/>
      <c r="AK480" s="225"/>
      <c r="AL480" s="225"/>
      <c r="AM480" s="225"/>
      <c r="AN480" s="225"/>
      <c r="AO480" s="225"/>
      <c r="AP480" s="225"/>
      <c r="AQ480" s="225"/>
      <c r="AR480" s="225"/>
      <c r="AS480" s="225"/>
      <c r="AT480" s="225"/>
    </row>
    <row r="481" spans="2:46" ht="12.75" customHeight="1" x14ac:dyDescent="0.25">
      <c r="B481" s="1"/>
      <c r="C481" s="456"/>
      <c r="D481" s="456"/>
      <c r="E481" s="456"/>
      <c r="F481" s="457"/>
      <c r="G481" s="99"/>
      <c r="H481" s="457"/>
      <c r="I481" s="100"/>
      <c r="J481" s="458"/>
      <c r="K481" s="421"/>
      <c r="L481" s="457"/>
      <c r="M481" s="459"/>
      <c r="N481" s="458"/>
      <c r="O481" s="421"/>
      <c r="P481" s="457"/>
      <c r="Q481" s="100"/>
      <c r="R481" s="109"/>
      <c r="S481" s="421"/>
      <c r="T481" s="457"/>
      <c r="U481" s="109"/>
      <c r="V481" s="109"/>
      <c r="W481" s="109"/>
      <c r="Y481" s="225"/>
      <c r="Z481" s="225"/>
      <c r="AA481" s="225"/>
      <c r="AB481" s="225"/>
      <c r="AC481" s="225"/>
      <c r="AD481" s="225"/>
      <c r="AE481" s="225"/>
      <c r="AF481" s="225"/>
      <c r="AG481" s="225"/>
      <c r="AH481" s="225"/>
      <c r="AI481" s="225"/>
      <c r="AJ481" s="225"/>
      <c r="AK481" s="225"/>
      <c r="AL481" s="225"/>
      <c r="AM481" s="225"/>
      <c r="AN481" s="225"/>
      <c r="AO481" s="225"/>
      <c r="AP481" s="225"/>
      <c r="AQ481" s="225"/>
      <c r="AR481" s="225"/>
      <c r="AS481" s="225"/>
      <c r="AT481" s="225"/>
    </row>
    <row r="482" spans="2:46" ht="12.75" customHeight="1" x14ac:dyDescent="0.25">
      <c r="B482" s="1"/>
      <c r="C482" s="456"/>
      <c r="D482" s="456"/>
      <c r="E482" s="456"/>
      <c r="F482" s="457"/>
      <c r="G482" s="99"/>
      <c r="H482" s="457"/>
      <c r="I482" s="100"/>
      <c r="J482" s="458"/>
      <c r="K482" s="421"/>
      <c r="L482" s="457"/>
      <c r="M482" s="459"/>
      <c r="N482" s="458"/>
      <c r="O482" s="421"/>
      <c r="P482" s="457"/>
      <c r="Q482" s="100"/>
      <c r="R482" s="109"/>
      <c r="S482" s="421"/>
      <c r="T482" s="457"/>
      <c r="U482" s="109"/>
      <c r="V482" s="109"/>
      <c r="W482" s="109"/>
      <c r="Y482" s="225"/>
      <c r="Z482" s="225"/>
      <c r="AA482" s="225"/>
      <c r="AB482" s="225"/>
      <c r="AC482" s="225"/>
      <c r="AD482" s="225"/>
      <c r="AE482" s="225"/>
      <c r="AF482" s="225"/>
      <c r="AG482" s="225"/>
      <c r="AH482" s="225"/>
      <c r="AI482" s="225"/>
      <c r="AJ482" s="225"/>
      <c r="AK482" s="225"/>
      <c r="AL482" s="225"/>
      <c r="AM482" s="225"/>
      <c r="AN482" s="225"/>
      <c r="AO482" s="225"/>
      <c r="AP482" s="225"/>
      <c r="AQ482" s="225"/>
      <c r="AR482" s="225"/>
      <c r="AS482" s="225"/>
      <c r="AT482" s="225"/>
    </row>
    <row r="483" spans="2:46" ht="12.75" customHeight="1" x14ac:dyDescent="0.25">
      <c r="B483" s="1"/>
      <c r="C483" s="456"/>
      <c r="D483" s="456"/>
      <c r="E483" s="456"/>
      <c r="F483" s="457"/>
      <c r="G483" s="99"/>
      <c r="H483" s="457"/>
      <c r="I483" s="100"/>
      <c r="J483" s="458"/>
      <c r="K483" s="421"/>
      <c r="L483" s="457"/>
      <c r="M483" s="459"/>
      <c r="N483" s="458"/>
      <c r="O483" s="421"/>
      <c r="P483" s="457"/>
      <c r="Q483" s="100"/>
      <c r="R483" s="109"/>
      <c r="S483" s="421"/>
      <c r="T483" s="457"/>
      <c r="U483" s="109"/>
      <c r="V483" s="109"/>
      <c r="W483" s="109"/>
      <c r="Y483" s="225"/>
      <c r="Z483" s="225"/>
      <c r="AA483" s="225"/>
      <c r="AB483" s="225"/>
      <c r="AC483" s="225"/>
      <c r="AD483" s="225"/>
      <c r="AE483" s="225"/>
      <c r="AF483" s="225"/>
      <c r="AG483" s="225"/>
      <c r="AH483" s="225"/>
      <c r="AI483" s="225"/>
      <c r="AJ483" s="225"/>
      <c r="AK483" s="225"/>
      <c r="AL483" s="225"/>
      <c r="AM483" s="225"/>
      <c r="AN483" s="225"/>
      <c r="AO483" s="225"/>
      <c r="AP483" s="225"/>
      <c r="AQ483" s="225"/>
      <c r="AR483" s="225"/>
      <c r="AS483" s="225"/>
      <c r="AT483" s="225"/>
    </row>
    <row r="484" spans="2:46" ht="12.75" customHeight="1" x14ac:dyDescent="0.25">
      <c r="B484" s="1"/>
      <c r="C484" s="456"/>
      <c r="D484" s="456"/>
      <c r="E484" s="456"/>
      <c r="F484" s="457"/>
      <c r="G484" s="99"/>
      <c r="H484" s="457"/>
      <c r="I484" s="100"/>
      <c r="J484" s="458"/>
      <c r="K484" s="421"/>
      <c r="L484" s="457"/>
      <c r="M484" s="459"/>
      <c r="N484" s="458"/>
      <c r="O484" s="421"/>
      <c r="P484" s="457"/>
      <c r="Q484" s="100"/>
      <c r="R484" s="109"/>
      <c r="S484" s="421"/>
      <c r="T484" s="457"/>
      <c r="U484" s="109"/>
      <c r="V484" s="109"/>
      <c r="W484" s="109"/>
      <c r="Y484" s="225"/>
      <c r="Z484" s="225"/>
      <c r="AA484" s="225"/>
      <c r="AB484" s="225"/>
      <c r="AC484" s="225"/>
      <c r="AD484" s="225"/>
      <c r="AE484" s="225"/>
      <c r="AF484" s="225"/>
      <c r="AG484" s="225"/>
      <c r="AH484" s="225"/>
      <c r="AI484" s="225"/>
      <c r="AJ484" s="225"/>
      <c r="AK484" s="225"/>
      <c r="AL484" s="225"/>
      <c r="AM484" s="225"/>
      <c r="AN484" s="225"/>
      <c r="AO484" s="225"/>
      <c r="AP484" s="225"/>
      <c r="AQ484" s="225"/>
      <c r="AR484" s="225"/>
      <c r="AS484" s="225"/>
      <c r="AT484" s="225"/>
    </row>
    <row r="485" spans="2:46" ht="12.75" customHeight="1" x14ac:dyDescent="0.25">
      <c r="B485" s="1"/>
      <c r="C485" s="456"/>
      <c r="D485" s="456"/>
      <c r="E485" s="456"/>
      <c r="F485" s="457"/>
      <c r="G485" s="99"/>
      <c r="H485" s="457"/>
      <c r="I485" s="100"/>
      <c r="J485" s="458"/>
      <c r="K485" s="421"/>
      <c r="L485" s="457"/>
      <c r="M485" s="459"/>
      <c r="N485" s="458"/>
      <c r="O485" s="421"/>
      <c r="P485" s="457"/>
      <c r="Q485" s="100"/>
      <c r="R485" s="109"/>
      <c r="S485" s="421"/>
      <c r="T485" s="457"/>
      <c r="U485" s="109"/>
      <c r="V485" s="109"/>
      <c r="W485" s="109"/>
      <c r="Y485" s="225"/>
      <c r="Z485" s="225"/>
      <c r="AA485" s="225"/>
      <c r="AB485" s="225"/>
      <c r="AC485" s="225"/>
      <c r="AD485" s="225"/>
      <c r="AE485" s="225"/>
      <c r="AF485" s="225"/>
      <c r="AG485" s="225"/>
      <c r="AH485" s="225"/>
      <c r="AI485" s="225"/>
      <c r="AJ485" s="225"/>
      <c r="AK485" s="225"/>
      <c r="AL485" s="225"/>
      <c r="AM485" s="225"/>
      <c r="AN485" s="225"/>
      <c r="AO485" s="225"/>
      <c r="AP485" s="225"/>
      <c r="AQ485" s="225"/>
      <c r="AR485" s="225"/>
      <c r="AS485" s="225"/>
      <c r="AT485" s="225"/>
    </row>
    <row r="486" spans="2:46" ht="12.75" customHeight="1" x14ac:dyDescent="0.25">
      <c r="B486" s="1"/>
      <c r="C486" s="456"/>
      <c r="D486" s="456"/>
      <c r="E486" s="456"/>
      <c r="F486" s="457"/>
      <c r="G486" s="99"/>
      <c r="H486" s="457"/>
      <c r="I486" s="100"/>
      <c r="J486" s="458"/>
      <c r="K486" s="421"/>
      <c r="L486" s="457"/>
      <c r="M486" s="459"/>
      <c r="N486" s="458"/>
      <c r="O486" s="421"/>
      <c r="P486" s="457"/>
      <c r="Q486" s="100"/>
      <c r="R486" s="109"/>
      <c r="S486" s="421"/>
      <c r="T486" s="457"/>
      <c r="U486" s="109"/>
      <c r="V486" s="109"/>
      <c r="W486" s="109"/>
      <c r="Y486" s="225"/>
      <c r="Z486" s="225"/>
      <c r="AA486" s="225"/>
      <c r="AB486" s="225"/>
      <c r="AC486" s="225"/>
      <c r="AD486" s="225"/>
      <c r="AE486" s="225"/>
      <c r="AF486" s="225"/>
      <c r="AG486" s="225"/>
      <c r="AH486" s="225"/>
      <c r="AI486" s="225"/>
      <c r="AJ486" s="225"/>
      <c r="AK486" s="225"/>
      <c r="AL486" s="225"/>
      <c r="AM486" s="225"/>
      <c r="AN486" s="225"/>
      <c r="AO486" s="225"/>
      <c r="AP486" s="225"/>
      <c r="AQ486" s="225"/>
      <c r="AR486" s="225"/>
      <c r="AS486" s="225"/>
      <c r="AT486" s="225"/>
    </row>
    <row r="487" spans="2:46" ht="12.75" customHeight="1" x14ac:dyDescent="0.25">
      <c r="B487" s="1"/>
      <c r="C487" s="456"/>
      <c r="D487" s="456"/>
      <c r="E487" s="456"/>
      <c r="F487" s="457"/>
      <c r="G487" s="99"/>
      <c r="H487" s="457"/>
      <c r="I487" s="100"/>
      <c r="J487" s="458"/>
      <c r="K487" s="421"/>
      <c r="L487" s="457"/>
      <c r="M487" s="459"/>
      <c r="N487" s="458"/>
      <c r="O487" s="421"/>
      <c r="P487" s="457"/>
      <c r="Q487" s="100"/>
      <c r="R487" s="109"/>
      <c r="S487" s="421"/>
      <c r="T487" s="457"/>
      <c r="U487" s="109"/>
      <c r="V487" s="109"/>
      <c r="W487" s="109"/>
      <c r="Y487" s="225"/>
      <c r="Z487" s="225"/>
      <c r="AA487" s="225"/>
      <c r="AB487" s="225"/>
      <c r="AC487" s="225"/>
      <c r="AD487" s="225"/>
      <c r="AE487" s="225"/>
      <c r="AF487" s="225"/>
      <c r="AG487" s="225"/>
      <c r="AH487" s="225"/>
      <c r="AI487" s="225"/>
      <c r="AJ487" s="225"/>
      <c r="AK487" s="225"/>
      <c r="AL487" s="225"/>
      <c r="AM487" s="225"/>
      <c r="AN487" s="225"/>
      <c r="AO487" s="225"/>
      <c r="AP487" s="225"/>
      <c r="AQ487" s="225"/>
      <c r="AR487" s="225"/>
      <c r="AS487" s="225"/>
      <c r="AT487" s="225"/>
    </row>
    <row r="488" spans="2:46" ht="12.75" customHeight="1" x14ac:dyDescent="0.25">
      <c r="B488" s="1"/>
      <c r="C488" s="456"/>
      <c r="D488" s="456"/>
      <c r="E488" s="456"/>
      <c r="F488" s="457"/>
      <c r="G488" s="99"/>
      <c r="H488" s="457"/>
      <c r="I488" s="100"/>
      <c r="J488" s="458"/>
      <c r="K488" s="421"/>
      <c r="L488" s="457"/>
      <c r="M488" s="459"/>
      <c r="N488" s="458"/>
      <c r="O488" s="421"/>
      <c r="P488" s="457"/>
      <c r="Q488" s="100"/>
      <c r="R488" s="109"/>
      <c r="S488" s="421"/>
      <c r="T488" s="457"/>
      <c r="U488" s="109"/>
      <c r="V488" s="109"/>
      <c r="W488" s="109"/>
      <c r="Y488" s="225"/>
      <c r="Z488" s="225"/>
      <c r="AA488" s="225"/>
      <c r="AB488" s="225"/>
      <c r="AC488" s="225"/>
      <c r="AD488" s="225"/>
      <c r="AE488" s="225"/>
      <c r="AF488" s="225"/>
      <c r="AG488" s="225"/>
      <c r="AH488" s="225"/>
      <c r="AI488" s="225"/>
      <c r="AJ488" s="225"/>
      <c r="AK488" s="225"/>
      <c r="AL488" s="225"/>
      <c r="AM488" s="225"/>
      <c r="AN488" s="225"/>
      <c r="AO488" s="225"/>
      <c r="AP488" s="225"/>
      <c r="AQ488" s="225"/>
      <c r="AR488" s="225"/>
      <c r="AS488" s="225"/>
      <c r="AT488" s="225"/>
    </row>
    <row r="489" spans="2:46" ht="12.75" customHeight="1" x14ac:dyDescent="0.25">
      <c r="B489" s="1"/>
      <c r="C489" s="456"/>
      <c r="D489" s="456"/>
      <c r="E489" s="456"/>
      <c r="F489" s="457"/>
      <c r="G489" s="99"/>
      <c r="H489" s="457"/>
      <c r="I489" s="100"/>
      <c r="J489" s="458"/>
      <c r="K489" s="421"/>
      <c r="L489" s="457"/>
      <c r="M489" s="459"/>
      <c r="N489" s="458"/>
      <c r="O489" s="421"/>
      <c r="P489" s="457"/>
      <c r="Q489" s="100"/>
      <c r="R489" s="109"/>
      <c r="S489" s="421"/>
      <c r="T489" s="457"/>
      <c r="U489" s="109"/>
      <c r="V489" s="109"/>
      <c r="W489" s="109"/>
      <c r="Y489" s="225"/>
      <c r="Z489" s="225"/>
      <c r="AA489" s="225"/>
      <c r="AB489" s="225"/>
      <c r="AC489" s="225"/>
      <c r="AD489" s="225"/>
      <c r="AE489" s="225"/>
      <c r="AF489" s="225"/>
      <c r="AG489" s="225"/>
      <c r="AH489" s="225"/>
      <c r="AI489" s="225"/>
      <c r="AJ489" s="225"/>
      <c r="AK489" s="225"/>
      <c r="AL489" s="225"/>
      <c r="AM489" s="225"/>
      <c r="AN489" s="225"/>
      <c r="AO489" s="225"/>
      <c r="AP489" s="225"/>
      <c r="AQ489" s="225"/>
      <c r="AR489" s="225"/>
      <c r="AS489" s="225"/>
      <c r="AT489" s="225"/>
    </row>
    <row r="490" spans="2:46" ht="12.75" customHeight="1" x14ac:dyDescent="0.25">
      <c r="B490" s="1"/>
      <c r="C490" s="456"/>
      <c r="D490" s="456"/>
      <c r="E490" s="456"/>
      <c r="F490" s="457"/>
      <c r="G490" s="99"/>
      <c r="H490" s="457"/>
      <c r="I490" s="100"/>
      <c r="J490" s="458"/>
      <c r="K490" s="421"/>
      <c r="L490" s="457"/>
      <c r="M490" s="459"/>
      <c r="N490" s="458"/>
      <c r="O490" s="421"/>
      <c r="P490" s="457"/>
      <c r="Q490" s="100"/>
      <c r="R490" s="109"/>
      <c r="S490" s="421"/>
      <c r="T490" s="457"/>
      <c r="U490" s="109"/>
      <c r="V490" s="109"/>
      <c r="W490" s="109"/>
      <c r="Y490" s="225"/>
      <c r="Z490" s="225"/>
      <c r="AA490" s="225"/>
      <c r="AB490" s="225"/>
      <c r="AC490" s="225"/>
      <c r="AD490" s="225"/>
      <c r="AE490" s="225"/>
      <c r="AF490" s="225"/>
      <c r="AG490" s="225"/>
      <c r="AH490" s="225"/>
      <c r="AI490" s="225"/>
      <c r="AJ490" s="225"/>
      <c r="AK490" s="225"/>
      <c r="AL490" s="225"/>
      <c r="AM490" s="225"/>
      <c r="AN490" s="225"/>
      <c r="AO490" s="225"/>
      <c r="AP490" s="225"/>
      <c r="AQ490" s="225"/>
      <c r="AR490" s="225"/>
      <c r="AS490" s="225"/>
      <c r="AT490" s="225"/>
    </row>
    <row r="491" spans="2:46" ht="12.75" customHeight="1" x14ac:dyDescent="0.25">
      <c r="B491" s="1"/>
      <c r="C491" s="456"/>
      <c r="D491" s="456"/>
      <c r="E491" s="456"/>
      <c r="F491" s="457"/>
      <c r="G491" s="99"/>
      <c r="H491" s="457"/>
      <c r="I491" s="100"/>
      <c r="J491" s="458"/>
      <c r="K491" s="421"/>
      <c r="L491" s="457"/>
      <c r="M491" s="459"/>
      <c r="N491" s="458"/>
      <c r="O491" s="421"/>
      <c r="P491" s="457"/>
      <c r="Q491" s="100"/>
      <c r="R491" s="109"/>
      <c r="S491" s="421"/>
      <c r="T491" s="457"/>
      <c r="U491" s="109"/>
      <c r="V491" s="109"/>
      <c r="W491" s="109"/>
      <c r="Y491" s="225"/>
      <c r="Z491" s="225"/>
      <c r="AA491" s="225"/>
      <c r="AB491" s="225"/>
      <c r="AC491" s="225"/>
      <c r="AD491" s="225"/>
      <c r="AE491" s="225"/>
      <c r="AF491" s="225"/>
      <c r="AG491" s="225"/>
      <c r="AH491" s="225"/>
      <c r="AI491" s="225"/>
      <c r="AJ491" s="225"/>
      <c r="AK491" s="225"/>
      <c r="AL491" s="225"/>
      <c r="AM491" s="225"/>
      <c r="AN491" s="225"/>
      <c r="AO491" s="225"/>
      <c r="AP491" s="225"/>
      <c r="AQ491" s="225"/>
      <c r="AR491" s="225"/>
      <c r="AS491" s="225"/>
      <c r="AT491" s="225"/>
    </row>
    <row r="492" spans="2:46" ht="12.75" customHeight="1" x14ac:dyDescent="0.25">
      <c r="B492" s="1"/>
      <c r="C492" s="456"/>
      <c r="D492" s="456"/>
      <c r="E492" s="456"/>
      <c r="F492" s="457"/>
      <c r="G492" s="99"/>
      <c r="H492" s="457"/>
      <c r="I492" s="100"/>
      <c r="J492" s="458"/>
      <c r="K492" s="421"/>
      <c r="L492" s="457"/>
      <c r="M492" s="459"/>
      <c r="N492" s="458"/>
      <c r="O492" s="421"/>
      <c r="P492" s="457"/>
      <c r="Q492" s="100"/>
      <c r="R492" s="109"/>
      <c r="S492" s="421"/>
      <c r="T492" s="457"/>
      <c r="U492" s="109"/>
      <c r="V492" s="109"/>
      <c r="W492" s="109"/>
      <c r="Y492" s="225"/>
      <c r="Z492" s="225"/>
      <c r="AA492" s="225"/>
      <c r="AB492" s="225"/>
      <c r="AC492" s="225"/>
      <c r="AD492" s="225"/>
      <c r="AE492" s="225"/>
      <c r="AF492" s="225"/>
      <c r="AG492" s="225"/>
      <c r="AH492" s="225"/>
      <c r="AI492" s="225"/>
      <c r="AJ492" s="225"/>
      <c r="AK492" s="225"/>
      <c r="AL492" s="225"/>
      <c r="AM492" s="225"/>
      <c r="AN492" s="225"/>
      <c r="AO492" s="225"/>
      <c r="AP492" s="225"/>
      <c r="AQ492" s="225"/>
      <c r="AR492" s="225"/>
      <c r="AS492" s="225"/>
      <c r="AT492" s="225"/>
    </row>
    <row r="493" spans="2:46" ht="12.75" customHeight="1" x14ac:dyDescent="0.25">
      <c r="B493" s="1"/>
      <c r="C493" s="456"/>
      <c r="D493" s="456"/>
      <c r="E493" s="456"/>
      <c r="F493" s="457"/>
      <c r="G493" s="99"/>
      <c r="H493" s="457"/>
      <c r="I493" s="100"/>
      <c r="J493" s="458"/>
      <c r="K493" s="421"/>
      <c r="L493" s="457"/>
      <c r="M493" s="459"/>
      <c r="N493" s="458"/>
      <c r="O493" s="421"/>
      <c r="P493" s="457"/>
      <c r="Q493" s="100"/>
      <c r="R493" s="109"/>
      <c r="S493" s="421"/>
      <c r="T493" s="457"/>
      <c r="U493" s="109"/>
      <c r="V493" s="109"/>
      <c r="W493" s="109"/>
      <c r="Y493" s="225"/>
      <c r="Z493" s="225"/>
      <c r="AA493" s="225"/>
      <c r="AB493" s="225"/>
      <c r="AC493" s="225"/>
      <c r="AD493" s="225"/>
      <c r="AE493" s="225"/>
      <c r="AF493" s="225"/>
      <c r="AG493" s="225"/>
      <c r="AH493" s="225"/>
      <c r="AI493" s="225"/>
      <c r="AJ493" s="225"/>
      <c r="AK493" s="225"/>
      <c r="AL493" s="225"/>
      <c r="AM493" s="225"/>
      <c r="AN493" s="225"/>
      <c r="AO493" s="225"/>
      <c r="AP493" s="225"/>
      <c r="AQ493" s="225"/>
      <c r="AR493" s="225"/>
      <c r="AS493" s="225"/>
      <c r="AT493" s="225"/>
    </row>
    <row r="494" spans="2:46" ht="12.75" customHeight="1" x14ac:dyDescent="0.25">
      <c r="B494" s="1"/>
      <c r="C494" s="456"/>
      <c r="D494" s="456"/>
      <c r="E494" s="456"/>
      <c r="F494" s="457"/>
      <c r="G494" s="99"/>
      <c r="H494" s="457"/>
      <c r="I494" s="100"/>
      <c r="J494" s="458"/>
      <c r="K494" s="421"/>
      <c r="L494" s="457"/>
      <c r="M494" s="459"/>
      <c r="N494" s="458"/>
      <c r="O494" s="421"/>
      <c r="P494" s="457"/>
      <c r="Q494" s="100"/>
      <c r="R494" s="109"/>
      <c r="S494" s="421"/>
      <c r="T494" s="457"/>
      <c r="U494" s="109"/>
      <c r="V494" s="109"/>
      <c r="W494" s="109"/>
      <c r="Y494" s="225"/>
      <c r="Z494" s="225"/>
      <c r="AA494" s="225"/>
      <c r="AB494" s="225"/>
      <c r="AC494" s="225"/>
      <c r="AD494" s="225"/>
      <c r="AE494" s="225"/>
      <c r="AF494" s="225"/>
      <c r="AG494" s="225"/>
      <c r="AH494" s="225"/>
      <c r="AI494" s="225"/>
      <c r="AJ494" s="225"/>
      <c r="AK494" s="225"/>
      <c r="AL494" s="225"/>
      <c r="AM494" s="225"/>
      <c r="AN494" s="225"/>
      <c r="AO494" s="225"/>
      <c r="AP494" s="225"/>
      <c r="AQ494" s="225"/>
      <c r="AR494" s="225"/>
      <c r="AS494" s="225"/>
      <c r="AT494" s="225"/>
    </row>
    <row r="495" spans="2:46" ht="12.75" customHeight="1" x14ac:dyDescent="0.25">
      <c r="B495" s="1"/>
      <c r="C495" s="456"/>
      <c r="D495" s="456"/>
      <c r="E495" s="456"/>
      <c r="F495" s="457"/>
      <c r="G495" s="99"/>
      <c r="H495" s="457"/>
      <c r="I495" s="100"/>
      <c r="J495" s="458"/>
      <c r="K495" s="421"/>
      <c r="L495" s="457"/>
      <c r="M495" s="459"/>
      <c r="N495" s="458"/>
      <c r="O495" s="421"/>
      <c r="P495" s="457"/>
      <c r="Q495" s="100"/>
      <c r="R495" s="109"/>
      <c r="S495" s="421"/>
      <c r="T495" s="457"/>
      <c r="U495" s="109"/>
      <c r="V495" s="109"/>
      <c r="W495" s="109"/>
      <c r="Y495" s="225"/>
      <c r="Z495" s="225"/>
      <c r="AA495" s="225"/>
      <c r="AB495" s="225"/>
      <c r="AC495" s="225"/>
      <c r="AD495" s="225"/>
      <c r="AE495" s="225"/>
      <c r="AF495" s="225"/>
      <c r="AG495" s="225"/>
      <c r="AH495" s="225"/>
      <c r="AI495" s="225"/>
      <c r="AJ495" s="225"/>
      <c r="AK495" s="225"/>
      <c r="AL495" s="225"/>
      <c r="AM495" s="225"/>
      <c r="AN495" s="225"/>
      <c r="AO495" s="225"/>
      <c r="AP495" s="225"/>
      <c r="AQ495" s="225"/>
      <c r="AR495" s="225"/>
      <c r="AS495" s="225"/>
      <c r="AT495" s="225"/>
    </row>
    <row r="496" spans="2:46" ht="12.75" customHeight="1" x14ac:dyDescent="0.25">
      <c r="B496" s="1"/>
      <c r="C496" s="456"/>
      <c r="D496" s="456"/>
      <c r="E496" s="456"/>
      <c r="F496" s="457"/>
      <c r="G496" s="99"/>
      <c r="H496" s="457"/>
      <c r="I496" s="100"/>
      <c r="J496" s="458"/>
      <c r="K496" s="421"/>
      <c r="L496" s="457"/>
      <c r="M496" s="459"/>
      <c r="N496" s="458"/>
      <c r="O496" s="421"/>
      <c r="P496" s="457"/>
      <c r="Q496" s="100"/>
      <c r="R496" s="109"/>
      <c r="S496" s="421"/>
      <c r="T496" s="457"/>
      <c r="U496" s="109"/>
      <c r="V496" s="109"/>
      <c r="W496" s="109"/>
      <c r="Y496" s="225"/>
      <c r="Z496" s="225"/>
      <c r="AA496" s="225"/>
      <c r="AB496" s="225"/>
      <c r="AC496" s="225"/>
      <c r="AD496" s="225"/>
      <c r="AE496" s="225"/>
      <c r="AF496" s="225"/>
      <c r="AG496" s="225"/>
      <c r="AH496" s="225"/>
      <c r="AI496" s="225"/>
      <c r="AJ496" s="225"/>
      <c r="AK496" s="225"/>
      <c r="AL496" s="225"/>
      <c r="AM496" s="225"/>
      <c r="AN496" s="225"/>
      <c r="AO496" s="225"/>
      <c r="AP496" s="225"/>
      <c r="AQ496" s="225"/>
      <c r="AR496" s="225"/>
      <c r="AS496" s="225"/>
      <c r="AT496" s="225"/>
    </row>
    <row r="497" spans="1:46" ht="12.75" customHeight="1" x14ac:dyDescent="0.25">
      <c r="B497" s="1"/>
      <c r="C497" s="456"/>
      <c r="D497" s="456"/>
      <c r="E497" s="456"/>
      <c r="F497" s="457"/>
      <c r="G497" s="99"/>
      <c r="H497" s="457"/>
      <c r="I497" s="100"/>
      <c r="J497" s="458"/>
      <c r="K497" s="421"/>
      <c r="L497" s="457"/>
      <c r="M497" s="459"/>
      <c r="N497" s="458"/>
      <c r="O497" s="421"/>
      <c r="P497" s="457"/>
      <c r="Q497" s="100"/>
      <c r="R497" s="109"/>
      <c r="S497" s="421"/>
      <c r="T497" s="457"/>
      <c r="U497" s="109"/>
      <c r="V497" s="109"/>
      <c r="W497" s="109"/>
      <c r="Y497" s="225"/>
      <c r="Z497" s="225"/>
      <c r="AA497" s="225"/>
      <c r="AB497" s="225"/>
      <c r="AC497" s="225"/>
      <c r="AD497" s="225"/>
      <c r="AE497" s="225"/>
      <c r="AF497" s="225"/>
      <c r="AG497" s="225"/>
      <c r="AH497" s="225"/>
      <c r="AI497" s="225"/>
      <c r="AJ497" s="225"/>
      <c r="AK497" s="225"/>
      <c r="AL497" s="225"/>
      <c r="AM497" s="225"/>
      <c r="AN497" s="225"/>
      <c r="AO497" s="225"/>
      <c r="AP497" s="225"/>
      <c r="AQ497" s="225"/>
      <c r="AR497" s="225"/>
      <c r="AS497" s="225"/>
      <c r="AT497" s="225"/>
    </row>
    <row r="498" spans="1:46" ht="12.75" customHeight="1" x14ac:dyDescent="0.25">
      <c r="B498" s="1"/>
      <c r="C498" s="456"/>
      <c r="D498" s="456"/>
      <c r="E498" s="456"/>
      <c r="F498" s="457"/>
      <c r="G498" s="99"/>
      <c r="H498" s="457"/>
      <c r="I498" s="100"/>
      <c r="J498" s="458"/>
      <c r="K498" s="421"/>
      <c r="L498" s="457"/>
      <c r="M498" s="459"/>
      <c r="N498" s="458"/>
      <c r="O498" s="421"/>
      <c r="P498" s="457"/>
      <c r="Q498" s="100"/>
      <c r="R498" s="109"/>
      <c r="S498" s="421"/>
      <c r="T498" s="457"/>
      <c r="U498" s="109"/>
      <c r="V498" s="109"/>
      <c r="W498" s="109"/>
      <c r="Y498" s="225"/>
      <c r="Z498" s="225"/>
      <c r="AA498" s="225"/>
      <c r="AB498" s="225"/>
      <c r="AC498" s="225"/>
      <c r="AD498" s="225"/>
      <c r="AE498" s="225"/>
      <c r="AF498" s="225"/>
      <c r="AG498" s="225"/>
      <c r="AH498" s="225"/>
      <c r="AI498" s="225"/>
      <c r="AJ498" s="225"/>
      <c r="AK498" s="225"/>
      <c r="AL498" s="225"/>
      <c r="AM498" s="225"/>
      <c r="AN498" s="225"/>
      <c r="AO498" s="225"/>
      <c r="AP498" s="225"/>
      <c r="AQ498" s="225"/>
      <c r="AR498" s="225"/>
      <c r="AS498" s="225"/>
      <c r="AT498" s="225"/>
    </row>
    <row r="499" spans="1:46" ht="12.75" customHeight="1" x14ac:dyDescent="0.25">
      <c r="B499" s="1"/>
      <c r="C499" s="456"/>
      <c r="D499" s="456"/>
      <c r="E499" s="456"/>
      <c r="F499" s="457"/>
      <c r="G499" s="99"/>
      <c r="H499" s="457"/>
      <c r="I499" s="100"/>
      <c r="J499" s="458"/>
      <c r="K499" s="421"/>
      <c r="L499" s="457"/>
      <c r="M499" s="459"/>
      <c r="N499" s="458"/>
      <c r="O499" s="421"/>
      <c r="P499" s="457"/>
      <c r="Q499" s="100"/>
      <c r="R499" s="109"/>
      <c r="S499" s="421"/>
      <c r="T499" s="457"/>
      <c r="U499" s="109"/>
      <c r="V499" s="109"/>
      <c r="W499" s="109"/>
      <c r="Y499" s="225"/>
      <c r="Z499" s="225"/>
      <c r="AA499" s="225"/>
      <c r="AB499" s="225"/>
      <c r="AC499" s="225"/>
      <c r="AD499" s="225"/>
      <c r="AE499" s="225"/>
      <c r="AF499" s="225"/>
      <c r="AG499" s="225"/>
      <c r="AH499" s="225"/>
      <c r="AI499" s="225"/>
      <c r="AJ499" s="225"/>
      <c r="AK499" s="225"/>
      <c r="AL499" s="225"/>
      <c r="AM499" s="225"/>
      <c r="AN499" s="225"/>
      <c r="AO499" s="225"/>
      <c r="AP499" s="225"/>
      <c r="AQ499" s="225"/>
      <c r="AR499" s="225"/>
      <c r="AS499" s="225"/>
      <c r="AT499" s="225"/>
    </row>
    <row r="500" spans="1:46" ht="12.75" customHeight="1" x14ac:dyDescent="0.25">
      <c r="B500" s="1"/>
      <c r="C500" s="456"/>
      <c r="D500" s="456"/>
      <c r="E500" s="456"/>
      <c r="F500" s="457"/>
      <c r="G500" s="99"/>
      <c r="H500" s="457"/>
      <c r="I500" s="100"/>
      <c r="J500" s="458"/>
      <c r="K500" s="421"/>
      <c r="L500" s="457"/>
      <c r="M500" s="459"/>
      <c r="N500" s="458"/>
      <c r="O500" s="421"/>
      <c r="P500" s="457"/>
      <c r="Q500" s="100"/>
      <c r="R500" s="109"/>
      <c r="S500" s="421"/>
      <c r="T500" s="457"/>
      <c r="U500" s="109"/>
      <c r="V500" s="109"/>
      <c r="W500" s="109"/>
      <c r="Y500" s="225"/>
      <c r="Z500" s="225"/>
      <c r="AA500" s="225"/>
      <c r="AB500" s="225"/>
      <c r="AC500" s="225"/>
      <c r="AD500" s="225"/>
      <c r="AE500" s="225"/>
      <c r="AF500" s="225"/>
      <c r="AG500" s="225"/>
      <c r="AH500" s="225"/>
      <c r="AI500" s="225"/>
      <c r="AJ500" s="225"/>
      <c r="AK500" s="225"/>
      <c r="AL500" s="225"/>
      <c r="AM500" s="225"/>
      <c r="AN500" s="225"/>
      <c r="AO500" s="225"/>
      <c r="AP500" s="225"/>
      <c r="AQ500" s="225"/>
      <c r="AR500" s="225"/>
      <c r="AS500" s="225"/>
      <c r="AT500" s="225"/>
    </row>
    <row r="501" spans="1:46" ht="12.75" customHeight="1" x14ac:dyDescent="0.25">
      <c r="B501" s="1"/>
      <c r="C501" s="456"/>
      <c r="D501" s="456"/>
      <c r="E501" s="456"/>
      <c r="F501" s="457"/>
      <c r="G501" s="99"/>
      <c r="H501" s="457"/>
      <c r="I501" s="100"/>
      <c r="J501" s="458"/>
      <c r="K501" s="421"/>
      <c r="L501" s="457"/>
      <c r="M501" s="459"/>
      <c r="N501" s="458"/>
      <c r="O501" s="421"/>
      <c r="P501" s="457"/>
      <c r="Q501" s="100"/>
      <c r="R501" s="109"/>
      <c r="S501" s="421"/>
      <c r="T501" s="457"/>
      <c r="U501" s="109"/>
      <c r="V501" s="109"/>
      <c r="W501" s="109"/>
      <c r="Y501" s="225"/>
      <c r="Z501" s="225"/>
      <c r="AA501" s="225"/>
      <c r="AB501" s="225"/>
      <c r="AC501" s="225"/>
      <c r="AD501" s="225"/>
      <c r="AE501" s="225"/>
      <c r="AF501" s="225"/>
      <c r="AG501" s="225"/>
      <c r="AH501" s="225"/>
      <c r="AI501" s="225"/>
      <c r="AJ501" s="225"/>
      <c r="AK501" s="225"/>
      <c r="AL501" s="225"/>
      <c r="AM501" s="225"/>
      <c r="AN501" s="225"/>
      <c r="AO501" s="225"/>
      <c r="AP501" s="225"/>
      <c r="AQ501" s="225"/>
      <c r="AR501" s="225"/>
      <c r="AS501" s="225"/>
      <c r="AT501" s="225"/>
    </row>
    <row r="502" spans="1:46" ht="12.75" customHeight="1" x14ac:dyDescent="0.25">
      <c r="B502" s="1"/>
      <c r="C502" s="456"/>
      <c r="D502" s="456"/>
      <c r="E502" s="456"/>
      <c r="F502" s="457"/>
      <c r="G502" s="99"/>
      <c r="H502" s="457"/>
      <c r="I502" s="100"/>
      <c r="J502" s="458"/>
      <c r="K502" s="421"/>
      <c r="L502" s="457"/>
      <c r="M502" s="459"/>
      <c r="N502" s="458"/>
      <c r="O502" s="421"/>
      <c r="P502" s="457"/>
      <c r="Q502" s="100"/>
      <c r="R502" s="109"/>
      <c r="S502" s="421"/>
      <c r="T502" s="457"/>
      <c r="U502" s="109"/>
      <c r="V502" s="109"/>
      <c r="W502" s="109"/>
      <c r="Y502" s="225"/>
      <c r="Z502" s="225"/>
      <c r="AA502" s="225"/>
      <c r="AB502" s="225"/>
      <c r="AC502" s="225"/>
      <c r="AD502" s="225"/>
      <c r="AE502" s="225"/>
      <c r="AF502" s="225"/>
      <c r="AG502" s="225"/>
      <c r="AH502" s="225"/>
      <c r="AI502" s="225"/>
      <c r="AJ502" s="225"/>
      <c r="AK502" s="225"/>
      <c r="AL502" s="225"/>
      <c r="AM502" s="225"/>
      <c r="AN502" s="225"/>
      <c r="AO502" s="225"/>
      <c r="AP502" s="225"/>
      <c r="AQ502" s="225"/>
      <c r="AR502" s="225"/>
      <c r="AS502" s="225"/>
      <c r="AT502" s="225"/>
    </row>
    <row r="503" spans="1:46" ht="12.75" customHeight="1" x14ac:dyDescent="0.25">
      <c r="B503" s="1"/>
      <c r="C503" s="456"/>
      <c r="D503" s="456"/>
      <c r="E503" s="456"/>
      <c r="F503" s="457"/>
      <c r="G503" s="99"/>
      <c r="H503" s="457"/>
      <c r="I503" s="100"/>
      <c r="J503" s="458"/>
      <c r="K503" s="421"/>
      <c r="L503" s="457"/>
      <c r="M503" s="459"/>
      <c r="N503" s="458"/>
      <c r="O503" s="421"/>
      <c r="P503" s="457"/>
      <c r="Q503" s="100"/>
      <c r="R503" s="109"/>
      <c r="S503" s="421"/>
      <c r="T503" s="457"/>
      <c r="U503" s="109"/>
      <c r="V503" s="109"/>
      <c r="W503" s="109"/>
      <c r="Y503" s="225"/>
      <c r="Z503" s="225"/>
      <c r="AA503" s="225"/>
      <c r="AB503" s="225"/>
      <c r="AC503" s="225"/>
      <c r="AD503" s="225"/>
      <c r="AE503" s="225"/>
      <c r="AF503" s="225"/>
      <c r="AG503" s="225"/>
      <c r="AH503" s="225"/>
      <c r="AI503" s="225"/>
      <c r="AJ503" s="225"/>
      <c r="AK503" s="225"/>
      <c r="AL503" s="225"/>
      <c r="AM503" s="225"/>
      <c r="AN503" s="225"/>
      <c r="AO503" s="225"/>
      <c r="AP503" s="225"/>
      <c r="AQ503" s="225"/>
      <c r="AR503" s="225"/>
      <c r="AS503" s="225"/>
      <c r="AT503" s="225"/>
    </row>
    <row r="504" spans="1:46" ht="12.75" customHeight="1" x14ac:dyDescent="0.25">
      <c r="B504" s="1"/>
      <c r="C504" s="456"/>
      <c r="D504" s="456"/>
      <c r="E504" s="456"/>
      <c r="F504" s="457"/>
      <c r="G504" s="99"/>
      <c r="H504" s="457"/>
      <c r="I504" s="100"/>
      <c r="J504" s="458"/>
      <c r="K504" s="421"/>
      <c r="L504" s="457"/>
      <c r="M504" s="459"/>
      <c r="N504" s="458"/>
      <c r="O504" s="421"/>
      <c r="P504" s="457"/>
      <c r="Q504" s="100"/>
      <c r="R504" s="109"/>
      <c r="S504" s="421"/>
      <c r="T504" s="457"/>
      <c r="U504" s="109"/>
      <c r="V504" s="109"/>
      <c r="W504" s="109"/>
      <c r="Y504" s="225"/>
      <c r="Z504" s="225"/>
      <c r="AA504" s="225"/>
      <c r="AB504" s="225"/>
      <c r="AC504" s="225"/>
      <c r="AD504" s="225"/>
      <c r="AE504" s="225"/>
      <c r="AF504" s="225"/>
      <c r="AG504" s="225"/>
      <c r="AH504" s="225"/>
      <c r="AI504" s="225"/>
      <c r="AJ504" s="225"/>
      <c r="AK504" s="225"/>
      <c r="AL504" s="225"/>
      <c r="AM504" s="225"/>
      <c r="AN504" s="225"/>
      <c r="AO504" s="225"/>
      <c r="AP504" s="225"/>
      <c r="AQ504" s="225"/>
      <c r="AR504" s="225"/>
      <c r="AS504" s="225"/>
      <c r="AT504" s="225"/>
    </row>
    <row r="505" spans="1:46" ht="12.75" customHeight="1" x14ac:dyDescent="0.25">
      <c r="B505" s="1"/>
      <c r="C505" s="456"/>
      <c r="D505" s="456"/>
      <c r="E505" s="456"/>
      <c r="F505" s="457"/>
      <c r="G505" s="99"/>
      <c r="H505" s="457"/>
      <c r="I505" s="100"/>
      <c r="J505" s="458"/>
      <c r="K505" s="421"/>
      <c r="L505" s="457"/>
      <c r="M505" s="459"/>
      <c r="N505" s="458"/>
      <c r="O505" s="421"/>
      <c r="P505" s="457"/>
      <c r="Q505" s="100"/>
      <c r="R505" s="109"/>
      <c r="S505" s="421"/>
      <c r="T505" s="457"/>
      <c r="U505" s="109"/>
      <c r="V505" s="109"/>
      <c r="W505" s="109"/>
      <c r="Y505" s="225"/>
      <c r="Z505" s="225"/>
      <c r="AA505" s="225"/>
      <c r="AB505" s="225"/>
      <c r="AC505" s="225"/>
      <c r="AD505" s="225"/>
      <c r="AE505" s="225"/>
      <c r="AF505" s="225"/>
      <c r="AG505" s="225"/>
      <c r="AH505" s="225"/>
      <c r="AI505" s="225"/>
      <c r="AJ505" s="225"/>
      <c r="AK505" s="225"/>
      <c r="AL505" s="225"/>
      <c r="AM505" s="225"/>
      <c r="AN505" s="225"/>
      <c r="AO505" s="225"/>
      <c r="AP505" s="225"/>
      <c r="AQ505" s="225"/>
      <c r="AR505" s="225"/>
      <c r="AS505" s="225"/>
      <c r="AT505" s="225"/>
    </row>
    <row r="506" spans="1:46" ht="15.75" customHeight="1" x14ac:dyDescent="0.25">
      <c r="A506" s="23"/>
      <c r="B506" s="23"/>
      <c r="C506" s="23"/>
      <c r="D506" s="23"/>
      <c r="E506" s="23"/>
      <c r="F506" s="480"/>
      <c r="G506" s="481"/>
      <c r="H506" s="481"/>
      <c r="I506" s="482"/>
      <c r="J506" s="483"/>
      <c r="K506" s="484"/>
      <c r="L506" s="483"/>
      <c r="M506" s="485"/>
      <c r="N506" s="481"/>
      <c r="O506" s="486"/>
      <c r="P506" s="487"/>
      <c r="Q506" s="484"/>
      <c r="R506" s="483"/>
      <c r="S506" s="484"/>
      <c r="T506" s="483"/>
      <c r="U506" s="488"/>
      <c r="V506" s="488"/>
      <c r="W506" s="488"/>
      <c r="X506" s="23"/>
      <c r="Y506" s="272"/>
      <c r="Z506" s="272"/>
      <c r="AA506" s="272"/>
      <c r="AB506" s="272"/>
      <c r="AC506" s="272"/>
      <c r="AD506" s="272"/>
      <c r="AE506" s="272"/>
      <c r="AF506" s="272"/>
      <c r="AG506" s="272"/>
      <c r="AH506" s="272"/>
      <c r="AI506" s="272"/>
      <c r="AJ506" s="272"/>
      <c r="AK506" s="272"/>
      <c r="AL506" s="272"/>
      <c r="AM506" s="272"/>
      <c r="AN506" s="272"/>
      <c r="AO506" s="272"/>
      <c r="AP506" s="272"/>
      <c r="AQ506" s="272"/>
      <c r="AR506" s="272"/>
      <c r="AS506" s="272"/>
      <c r="AT506" s="272"/>
    </row>
    <row r="507" spans="1:46" ht="12" customHeight="1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04"/>
      <c r="P507" s="204"/>
      <c r="Q507" s="1"/>
      <c r="R507" s="1"/>
      <c r="S507" s="1"/>
      <c r="T507" s="1"/>
      <c r="U507" s="1"/>
      <c r="V507" s="1"/>
      <c r="W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</row>
    <row r="508" spans="1:46" ht="12.75" customHeight="1" x14ac:dyDescent="0.25">
      <c r="B508" s="1"/>
      <c r="C508" s="1"/>
      <c r="D508" s="1"/>
      <c r="E508" s="1"/>
      <c r="F508" s="1"/>
      <c r="G508" s="1"/>
      <c r="H508" s="1"/>
      <c r="I508" s="489"/>
      <c r="J508" s="490"/>
      <c r="K508" s="489"/>
      <c r="L508" s="489"/>
      <c r="M508" s="489"/>
      <c r="N508" s="490"/>
      <c r="O508" s="491"/>
      <c r="P508" s="491"/>
      <c r="Q508" s="76"/>
      <c r="R508" s="1"/>
      <c r="S508" s="1"/>
      <c r="T508" s="1"/>
      <c r="U508" s="1"/>
      <c r="V508" s="1"/>
      <c r="W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</row>
    <row r="509" spans="1:46" ht="12.75" customHeight="1" x14ac:dyDescent="0.25">
      <c r="B509" s="1"/>
      <c r="C509" s="1"/>
      <c r="D509" s="1"/>
      <c r="E509" s="1"/>
      <c r="I509" s="492"/>
      <c r="J509" s="612"/>
      <c r="K509" s="538"/>
      <c r="L509" s="493"/>
      <c r="M509" s="612"/>
      <c r="N509" s="538"/>
      <c r="O509" s="204"/>
      <c r="P509" s="204"/>
      <c r="Q509" s="76"/>
      <c r="R509" s="1"/>
      <c r="S509" s="1"/>
      <c r="T509" s="1"/>
      <c r="U509" s="1"/>
      <c r="V509" s="1"/>
      <c r="W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</row>
    <row r="510" spans="1:46" ht="12.75" customHeight="1" x14ac:dyDescent="0.25">
      <c r="B510" s="1"/>
      <c r="C510" s="1"/>
      <c r="D510" s="1"/>
      <c r="E510" s="1"/>
      <c r="I510" s="494"/>
      <c r="J510" s="613"/>
      <c r="K510" s="538"/>
      <c r="L510" s="493"/>
      <c r="M510" s="613"/>
      <c r="N510" s="538"/>
      <c r="O510" s="204"/>
      <c r="P510" s="204"/>
      <c r="Q510" s="76"/>
      <c r="R510" s="1"/>
      <c r="S510" s="1"/>
      <c r="T510" s="1"/>
      <c r="U510" s="1"/>
      <c r="V510" s="1"/>
      <c r="W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</row>
    <row r="511" spans="1:46" ht="12.75" customHeight="1" x14ac:dyDescent="0.25">
      <c r="I511" s="494"/>
      <c r="J511" s="493"/>
      <c r="K511" s="493"/>
      <c r="L511" s="493"/>
      <c r="M511" s="493"/>
      <c r="N511" s="493"/>
      <c r="O511" s="72"/>
      <c r="P511" s="72"/>
    </row>
    <row r="512" spans="1:46" ht="12.75" customHeight="1" x14ac:dyDescent="0.25">
      <c r="I512" s="494"/>
      <c r="J512" s="612"/>
      <c r="K512" s="538"/>
      <c r="L512" s="538"/>
      <c r="M512" s="538"/>
      <c r="N512" s="538"/>
      <c r="O512" s="72"/>
      <c r="P512" s="72"/>
    </row>
    <row r="513" spans="9:16" ht="12.75" customHeight="1" x14ac:dyDescent="0.25">
      <c r="I513" s="494"/>
      <c r="J513" s="613"/>
      <c r="K513" s="538"/>
      <c r="L513" s="538"/>
      <c r="M513" s="538"/>
      <c r="N513" s="538"/>
      <c r="O513" s="72"/>
      <c r="P513" s="72"/>
    </row>
    <row r="514" spans="9:16" ht="15.75" customHeight="1" x14ac:dyDescent="0.25">
      <c r="O514" s="72"/>
      <c r="P514" s="72"/>
    </row>
    <row r="515" spans="9:16" ht="15.75" customHeight="1" x14ac:dyDescent="0.25">
      <c r="O515" s="72"/>
      <c r="P515" s="72"/>
    </row>
    <row r="516" spans="9:16" ht="15.75" customHeight="1" x14ac:dyDescent="0.25">
      <c r="O516" s="72"/>
      <c r="P516" s="72"/>
    </row>
    <row r="517" spans="9:16" ht="15.75" customHeight="1" x14ac:dyDescent="0.25">
      <c r="O517" s="72"/>
      <c r="P517" s="72"/>
    </row>
    <row r="518" spans="9:16" ht="15.75" customHeight="1" x14ac:dyDescent="0.25">
      <c r="O518" s="72"/>
      <c r="P518" s="72"/>
    </row>
    <row r="519" spans="9:16" ht="15.75" customHeight="1" x14ac:dyDescent="0.25">
      <c r="O519" s="72"/>
      <c r="P519" s="72"/>
    </row>
    <row r="520" spans="9:16" ht="15.75" customHeight="1" x14ac:dyDescent="0.25">
      <c r="O520" s="72"/>
      <c r="P520" s="72"/>
    </row>
    <row r="521" spans="9:16" ht="15.75" customHeight="1" x14ac:dyDescent="0.25">
      <c r="O521" s="72"/>
      <c r="P521" s="72"/>
    </row>
    <row r="522" spans="9:16" ht="15.75" customHeight="1" x14ac:dyDescent="0.25">
      <c r="O522" s="72"/>
      <c r="P522" s="72"/>
    </row>
    <row r="523" spans="9:16" ht="15.75" customHeight="1" x14ac:dyDescent="0.25">
      <c r="O523" s="72"/>
      <c r="P523" s="72"/>
    </row>
    <row r="524" spans="9:16" ht="15.75" customHeight="1" x14ac:dyDescent="0.25">
      <c r="O524" s="72"/>
      <c r="P524" s="72"/>
    </row>
    <row r="525" spans="9:16" ht="15.75" customHeight="1" x14ac:dyDescent="0.25">
      <c r="O525" s="72"/>
      <c r="P525" s="72"/>
    </row>
    <row r="526" spans="9:16" ht="15.75" customHeight="1" x14ac:dyDescent="0.25">
      <c r="O526" s="72"/>
      <c r="P526" s="72"/>
    </row>
    <row r="527" spans="9:16" ht="15.75" customHeight="1" x14ac:dyDescent="0.25">
      <c r="O527" s="72"/>
      <c r="P527" s="72"/>
    </row>
    <row r="528" spans="9:16" ht="15.75" customHeight="1" x14ac:dyDescent="0.25">
      <c r="O528" s="72"/>
      <c r="P528" s="72"/>
    </row>
    <row r="529" spans="15:16" ht="15.75" customHeight="1" x14ac:dyDescent="0.25">
      <c r="O529" s="72"/>
      <c r="P529" s="72"/>
    </row>
    <row r="530" spans="15:16" ht="15.75" customHeight="1" x14ac:dyDescent="0.25">
      <c r="O530" s="72"/>
      <c r="P530" s="72"/>
    </row>
    <row r="531" spans="15:16" ht="15.75" customHeight="1" x14ac:dyDescent="0.25">
      <c r="O531" s="72"/>
      <c r="P531" s="72"/>
    </row>
    <row r="532" spans="15:16" ht="15.75" customHeight="1" x14ac:dyDescent="0.25">
      <c r="O532" s="72"/>
      <c r="P532" s="72"/>
    </row>
    <row r="533" spans="15:16" ht="15.75" customHeight="1" x14ac:dyDescent="0.25">
      <c r="O533" s="72"/>
      <c r="P533" s="72"/>
    </row>
    <row r="534" spans="15:16" ht="15.75" customHeight="1" x14ac:dyDescent="0.25">
      <c r="O534" s="72"/>
      <c r="P534" s="72"/>
    </row>
    <row r="535" spans="15:16" ht="15.75" customHeight="1" x14ac:dyDescent="0.25">
      <c r="O535" s="72"/>
      <c r="P535" s="72"/>
    </row>
    <row r="536" spans="15:16" ht="15.75" customHeight="1" x14ac:dyDescent="0.25">
      <c r="O536" s="72"/>
      <c r="P536" s="72"/>
    </row>
    <row r="537" spans="15:16" ht="15.75" customHeight="1" x14ac:dyDescent="0.25">
      <c r="O537" s="72"/>
      <c r="P537" s="72"/>
    </row>
    <row r="538" spans="15:16" ht="15.75" customHeight="1" x14ac:dyDescent="0.25">
      <c r="O538" s="72"/>
      <c r="P538" s="72"/>
    </row>
    <row r="539" spans="15:16" ht="15.75" customHeight="1" x14ac:dyDescent="0.25">
      <c r="O539" s="72"/>
      <c r="P539" s="72"/>
    </row>
    <row r="540" spans="15:16" ht="15.75" customHeight="1" x14ac:dyDescent="0.25">
      <c r="O540" s="72"/>
      <c r="P540" s="72"/>
    </row>
    <row r="541" spans="15:16" ht="15.75" customHeight="1" x14ac:dyDescent="0.25">
      <c r="O541" s="72"/>
      <c r="P541" s="72"/>
    </row>
    <row r="542" spans="15:16" ht="15.75" customHeight="1" x14ac:dyDescent="0.25">
      <c r="O542" s="72"/>
      <c r="P542" s="72"/>
    </row>
    <row r="543" spans="15:16" ht="15" customHeight="1" x14ac:dyDescent="0.25">
      <c r="O543" s="72"/>
      <c r="P543" s="72"/>
    </row>
    <row r="544" spans="15:16" ht="12.75" customHeight="1" x14ac:dyDescent="0.25">
      <c r="O544" s="72"/>
      <c r="P544" s="72"/>
    </row>
    <row r="545" spans="8:16" ht="12.75" customHeight="1" x14ac:dyDescent="0.25">
      <c r="H545" s="23"/>
      <c r="O545" s="72"/>
      <c r="P545" s="72"/>
    </row>
    <row r="546" spans="8:16" ht="12.75" customHeight="1" x14ac:dyDescent="0.25">
      <c r="H546" s="296"/>
      <c r="O546" s="72"/>
      <c r="P546" s="72"/>
    </row>
    <row r="547" spans="8:16" ht="12.75" customHeight="1" x14ac:dyDescent="0.25">
      <c r="H547" s="296"/>
      <c r="O547" s="72"/>
      <c r="P547" s="72"/>
    </row>
    <row r="548" spans="8:16" ht="12.75" customHeight="1" x14ac:dyDescent="0.25">
      <c r="H548" s="296"/>
      <c r="O548" s="72"/>
      <c r="P548" s="72"/>
    </row>
    <row r="549" spans="8:16" ht="5.25" customHeight="1" x14ac:dyDescent="0.25">
      <c r="O549" s="72"/>
      <c r="P549" s="72"/>
    </row>
    <row r="550" spans="8:16" ht="12.75" customHeight="1" x14ac:dyDescent="0.25">
      <c r="O550" s="72"/>
      <c r="P550" s="72"/>
    </row>
    <row r="551" spans="8:16" ht="12.75" customHeight="1" x14ac:dyDescent="0.25">
      <c r="O551" s="72"/>
      <c r="P551" s="72"/>
    </row>
    <row r="552" spans="8:16" ht="12.75" customHeight="1" x14ac:dyDescent="0.25">
      <c r="O552" s="72"/>
      <c r="P552" s="72"/>
    </row>
    <row r="553" spans="8:16" ht="12.75" customHeight="1" x14ac:dyDescent="0.25">
      <c r="O553" s="72"/>
      <c r="P553" s="72"/>
    </row>
    <row r="554" spans="8:16" ht="12.75" customHeight="1" x14ac:dyDescent="0.25">
      <c r="O554" s="72"/>
      <c r="P554" s="72"/>
    </row>
    <row r="555" spans="8:16" ht="12.75" customHeight="1" x14ac:dyDescent="0.25">
      <c r="O555" s="72"/>
      <c r="P555" s="72"/>
    </row>
    <row r="556" spans="8:16" ht="12.75" customHeight="1" x14ac:dyDescent="0.25">
      <c r="O556" s="72"/>
      <c r="P556" s="72"/>
    </row>
    <row r="557" spans="8:16" ht="12.75" customHeight="1" x14ac:dyDescent="0.25">
      <c r="O557" s="72"/>
      <c r="P557" s="72"/>
    </row>
    <row r="558" spans="8:16" ht="12.75" customHeight="1" x14ac:dyDescent="0.25">
      <c r="O558" s="72"/>
      <c r="P558" s="72"/>
    </row>
    <row r="559" spans="8:16" ht="12.75" customHeight="1" x14ac:dyDescent="0.25">
      <c r="O559" s="72"/>
      <c r="P559" s="72"/>
    </row>
    <row r="560" spans="8:16" ht="12.75" customHeight="1" x14ac:dyDescent="0.25">
      <c r="O560" s="72"/>
      <c r="P560" s="72"/>
    </row>
    <row r="561" spans="15:16" ht="12.75" customHeight="1" x14ac:dyDescent="0.25">
      <c r="O561" s="72"/>
      <c r="P561" s="72"/>
    </row>
    <row r="562" spans="15:16" ht="12.75" customHeight="1" x14ac:dyDescent="0.25">
      <c r="O562" s="72"/>
      <c r="P562" s="72"/>
    </row>
    <row r="563" spans="15:16" ht="12.75" customHeight="1" x14ac:dyDescent="0.25">
      <c r="O563" s="72"/>
      <c r="P563" s="72"/>
    </row>
    <row r="564" spans="15:16" ht="12.75" customHeight="1" x14ac:dyDescent="0.25">
      <c r="O564" s="72"/>
      <c r="P564" s="72"/>
    </row>
    <row r="565" spans="15:16" ht="15.75" customHeight="1" x14ac:dyDescent="0.25">
      <c r="O565" s="72"/>
      <c r="P565" s="72"/>
    </row>
    <row r="566" spans="15:16" ht="15.75" customHeight="1" x14ac:dyDescent="0.25">
      <c r="O566" s="72"/>
      <c r="P566" s="72"/>
    </row>
    <row r="567" spans="15:16" ht="15.75" customHeight="1" x14ac:dyDescent="0.25">
      <c r="O567" s="72"/>
      <c r="P567" s="72"/>
    </row>
    <row r="568" spans="15:16" ht="15.75" customHeight="1" x14ac:dyDescent="0.25">
      <c r="O568" s="72"/>
      <c r="P568" s="72"/>
    </row>
    <row r="569" spans="15:16" ht="15.75" customHeight="1" x14ac:dyDescent="0.25">
      <c r="O569" s="72"/>
      <c r="P569" s="72"/>
    </row>
    <row r="570" spans="15:16" ht="15.75" customHeight="1" x14ac:dyDescent="0.25">
      <c r="O570" s="72"/>
      <c r="P570" s="72"/>
    </row>
    <row r="571" spans="15:16" ht="15" customHeight="1" x14ac:dyDescent="0.25">
      <c r="O571" s="72"/>
      <c r="P571" s="72"/>
    </row>
    <row r="572" spans="15:16" ht="12.75" customHeight="1" x14ac:dyDescent="0.25">
      <c r="O572" s="72"/>
      <c r="P572" s="72"/>
    </row>
    <row r="573" spans="15:16" ht="15.75" customHeight="1" x14ac:dyDescent="0.25">
      <c r="O573" s="72"/>
      <c r="P573" s="72"/>
    </row>
    <row r="574" spans="15:16" ht="15" customHeight="1" x14ac:dyDescent="0.25">
      <c r="O574" s="72"/>
      <c r="P574" s="72"/>
    </row>
    <row r="575" spans="15:16" ht="12.75" customHeight="1" x14ac:dyDescent="0.25">
      <c r="O575" s="72"/>
      <c r="P575" s="72"/>
    </row>
    <row r="576" spans="15:16" ht="12.75" customHeight="1" x14ac:dyDescent="0.25">
      <c r="O576" s="72"/>
      <c r="P576" s="72"/>
    </row>
    <row r="577" spans="15:16" ht="12.75" customHeight="1" x14ac:dyDescent="0.25">
      <c r="O577" s="72"/>
      <c r="P577" s="72"/>
    </row>
    <row r="578" spans="15:16" ht="12.75" customHeight="1" x14ac:dyDescent="0.25">
      <c r="O578" s="72"/>
      <c r="P578" s="72"/>
    </row>
    <row r="579" spans="15:16" ht="12.75" customHeight="1" x14ac:dyDescent="0.25">
      <c r="O579" s="72"/>
      <c r="P579" s="72"/>
    </row>
    <row r="580" spans="15:16" ht="12.75" customHeight="1" x14ac:dyDescent="0.25">
      <c r="O580" s="72"/>
      <c r="P580" s="72"/>
    </row>
    <row r="581" spans="15:16" ht="15.75" customHeight="1" x14ac:dyDescent="0.25">
      <c r="O581" s="72"/>
      <c r="P581" s="72"/>
    </row>
    <row r="582" spans="15:16" ht="15.75" customHeight="1" x14ac:dyDescent="0.25">
      <c r="O582" s="72"/>
      <c r="P582" s="72"/>
    </row>
    <row r="583" spans="15:16" ht="15" customHeight="1" x14ac:dyDescent="0.25">
      <c r="O583" s="72"/>
      <c r="P583" s="72"/>
    </row>
    <row r="584" spans="15:16" ht="12.75" customHeight="1" x14ac:dyDescent="0.25">
      <c r="O584" s="72"/>
      <c r="P584" s="72"/>
    </row>
    <row r="585" spans="15:16" ht="12.75" customHeight="1" x14ac:dyDescent="0.25">
      <c r="O585" s="72"/>
      <c r="P585" s="72"/>
    </row>
    <row r="586" spans="15:16" ht="12.75" customHeight="1" x14ac:dyDescent="0.25">
      <c r="O586" s="72"/>
      <c r="P586" s="72"/>
    </row>
    <row r="587" spans="15:16" ht="12.75" customHeight="1" x14ac:dyDescent="0.25">
      <c r="O587" s="72"/>
      <c r="P587" s="72"/>
    </row>
    <row r="588" spans="15:16" ht="12.75" customHeight="1" x14ac:dyDescent="0.25">
      <c r="O588" s="72"/>
      <c r="P588" s="72"/>
    </row>
    <row r="589" spans="15:16" ht="12.75" customHeight="1" x14ac:dyDescent="0.25">
      <c r="O589" s="72"/>
      <c r="P589" s="72"/>
    </row>
    <row r="590" spans="15:16" ht="15.75" customHeight="1" x14ac:dyDescent="0.25">
      <c r="O590" s="72"/>
      <c r="P590" s="72"/>
    </row>
    <row r="591" spans="15:16" ht="15.75" customHeight="1" x14ac:dyDescent="0.25">
      <c r="O591" s="72"/>
      <c r="P591" s="72"/>
    </row>
    <row r="592" spans="15:16" ht="15.75" customHeight="1" x14ac:dyDescent="0.25">
      <c r="O592" s="72"/>
      <c r="P592" s="72"/>
    </row>
    <row r="593" spans="15:16" ht="15.75" customHeight="1" x14ac:dyDescent="0.25">
      <c r="O593" s="72"/>
      <c r="P593" s="72"/>
    </row>
    <row r="594" spans="15:16" ht="15.75" customHeight="1" x14ac:dyDescent="0.25">
      <c r="O594" s="72"/>
      <c r="P594" s="72"/>
    </row>
    <row r="595" spans="15:16" ht="15.75" customHeight="1" x14ac:dyDescent="0.25">
      <c r="O595" s="72"/>
      <c r="P595" s="72"/>
    </row>
    <row r="596" spans="15:16" ht="15.75" customHeight="1" x14ac:dyDescent="0.25">
      <c r="O596" s="72"/>
      <c r="P596" s="72"/>
    </row>
    <row r="597" spans="15:16" ht="15.75" customHeight="1" x14ac:dyDescent="0.25">
      <c r="O597" s="72"/>
      <c r="P597" s="72"/>
    </row>
    <row r="598" spans="15:16" ht="15.75" customHeight="1" x14ac:dyDescent="0.25">
      <c r="O598" s="72"/>
      <c r="P598" s="72"/>
    </row>
    <row r="599" spans="15:16" ht="15.75" customHeight="1" x14ac:dyDescent="0.25">
      <c r="O599" s="72"/>
      <c r="P599" s="72"/>
    </row>
    <row r="600" spans="15:16" ht="15.75" customHeight="1" x14ac:dyDescent="0.25">
      <c r="O600" s="72"/>
      <c r="P600" s="72"/>
    </row>
    <row r="601" spans="15:16" ht="15.75" customHeight="1" x14ac:dyDescent="0.25">
      <c r="O601" s="72"/>
      <c r="P601" s="72"/>
    </row>
    <row r="602" spans="15:16" ht="15.75" customHeight="1" x14ac:dyDescent="0.25">
      <c r="O602" s="72"/>
      <c r="P602" s="72"/>
    </row>
    <row r="603" spans="15:16" ht="15.75" customHeight="1" x14ac:dyDescent="0.25">
      <c r="O603" s="72"/>
      <c r="P603" s="72"/>
    </row>
    <row r="604" spans="15:16" ht="15.75" customHeight="1" x14ac:dyDescent="0.25">
      <c r="O604" s="72"/>
      <c r="P604" s="72"/>
    </row>
    <row r="605" spans="15:16" ht="15.75" customHeight="1" x14ac:dyDescent="0.25">
      <c r="O605" s="72"/>
      <c r="P605" s="72"/>
    </row>
    <row r="606" spans="15:16" ht="15.75" customHeight="1" x14ac:dyDescent="0.25">
      <c r="O606" s="72"/>
      <c r="P606" s="72"/>
    </row>
    <row r="607" spans="15:16" ht="15.75" customHeight="1" x14ac:dyDescent="0.25">
      <c r="O607" s="72"/>
      <c r="P607" s="72"/>
    </row>
    <row r="608" spans="15:16" ht="15.75" customHeight="1" x14ac:dyDescent="0.25">
      <c r="O608" s="72"/>
      <c r="P608" s="72"/>
    </row>
    <row r="609" spans="15:16" ht="15.75" customHeight="1" x14ac:dyDescent="0.25">
      <c r="O609" s="72"/>
      <c r="P609" s="72"/>
    </row>
    <row r="610" spans="15:16" ht="15.75" customHeight="1" x14ac:dyDescent="0.25">
      <c r="O610" s="72"/>
      <c r="P610" s="72"/>
    </row>
    <row r="611" spans="15:16" ht="15.75" customHeight="1" x14ac:dyDescent="0.25">
      <c r="O611" s="72"/>
      <c r="P611" s="72"/>
    </row>
    <row r="612" spans="15:16" ht="15.75" customHeight="1" x14ac:dyDescent="0.25">
      <c r="O612" s="72"/>
      <c r="P612" s="72"/>
    </row>
    <row r="613" spans="15:16" ht="15.75" customHeight="1" x14ac:dyDescent="0.25">
      <c r="O613" s="72"/>
      <c r="P613" s="72"/>
    </row>
    <row r="614" spans="15:16" ht="15.75" customHeight="1" x14ac:dyDescent="0.25">
      <c r="O614" s="72"/>
      <c r="P614" s="72"/>
    </row>
    <row r="615" spans="15:16" ht="15.75" customHeight="1" x14ac:dyDescent="0.25">
      <c r="O615" s="72"/>
      <c r="P615" s="72"/>
    </row>
    <row r="616" spans="15:16" ht="15.75" customHeight="1" x14ac:dyDescent="0.25">
      <c r="O616" s="72"/>
      <c r="P616" s="72"/>
    </row>
    <row r="617" spans="15:16" ht="15.75" customHeight="1" x14ac:dyDescent="0.25">
      <c r="O617" s="72"/>
      <c r="P617" s="72"/>
    </row>
    <row r="618" spans="15:16" ht="15.75" customHeight="1" x14ac:dyDescent="0.25">
      <c r="O618" s="72"/>
      <c r="P618" s="72"/>
    </row>
    <row r="619" spans="15:16" ht="15.75" customHeight="1" x14ac:dyDescent="0.25">
      <c r="O619" s="72"/>
      <c r="P619" s="72"/>
    </row>
    <row r="620" spans="15:16" ht="15.75" customHeight="1" x14ac:dyDescent="0.25">
      <c r="O620" s="72"/>
      <c r="P620" s="72"/>
    </row>
    <row r="621" spans="15:16" ht="15.75" customHeight="1" x14ac:dyDescent="0.25">
      <c r="O621" s="72"/>
      <c r="P621" s="72"/>
    </row>
    <row r="622" spans="15:16" ht="15.75" customHeight="1" x14ac:dyDescent="0.25">
      <c r="O622" s="72"/>
      <c r="P622" s="72"/>
    </row>
    <row r="623" spans="15:16" ht="15.75" customHeight="1" x14ac:dyDescent="0.25">
      <c r="O623" s="72"/>
      <c r="P623" s="72"/>
    </row>
    <row r="624" spans="15:16" ht="15.75" customHeight="1" x14ac:dyDescent="0.25">
      <c r="O624" s="72"/>
      <c r="P624" s="72"/>
    </row>
    <row r="625" spans="15:16" ht="15.75" customHeight="1" x14ac:dyDescent="0.25">
      <c r="O625" s="72"/>
      <c r="P625" s="72"/>
    </row>
    <row r="626" spans="15:16" ht="15.75" customHeight="1" x14ac:dyDescent="0.25">
      <c r="O626" s="72"/>
      <c r="P626" s="72"/>
    </row>
    <row r="627" spans="15:16" ht="15.75" customHeight="1" x14ac:dyDescent="0.25">
      <c r="O627" s="72"/>
      <c r="P627" s="72"/>
    </row>
    <row r="628" spans="15:16" ht="15.75" customHeight="1" x14ac:dyDescent="0.25">
      <c r="O628" s="72"/>
      <c r="P628" s="72"/>
    </row>
    <row r="629" spans="15:16" ht="15.75" customHeight="1" x14ac:dyDescent="0.25">
      <c r="O629" s="72"/>
      <c r="P629" s="72"/>
    </row>
    <row r="630" spans="15:16" ht="15.75" customHeight="1" x14ac:dyDescent="0.25">
      <c r="O630" s="72"/>
      <c r="P630" s="72"/>
    </row>
    <row r="631" spans="15:16" ht="15.75" customHeight="1" x14ac:dyDescent="0.25">
      <c r="O631" s="72"/>
      <c r="P631" s="72"/>
    </row>
    <row r="632" spans="15:16" ht="15.75" customHeight="1" x14ac:dyDescent="0.25">
      <c r="O632" s="72"/>
      <c r="P632" s="72"/>
    </row>
    <row r="633" spans="15:16" ht="15.75" customHeight="1" x14ac:dyDescent="0.25">
      <c r="O633" s="72"/>
      <c r="P633" s="72"/>
    </row>
    <row r="634" spans="15:16" ht="15.75" customHeight="1" x14ac:dyDescent="0.25">
      <c r="O634" s="72"/>
      <c r="P634" s="72"/>
    </row>
    <row r="635" spans="15:16" ht="15.75" customHeight="1" x14ac:dyDescent="0.25">
      <c r="O635" s="72"/>
      <c r="P635" s="72"/>
    </row>
    <row r="636" spans="15:16" ht="15.75" customHeight="1" x14ac:dyDescent="0.25">
      <c r="O636" s="72"/>
      <c r="P636" s="72"/>
    </row>
    <row r="637" spans="15:16" ht="15.75" customHeight="1" x14ac:dyDescent="0.25">
      <c r="O637" s="72"/>
      <c r="P637" s="72"/>
    </row>
    <row r="638" spans="15:16" ht="15.75" customHeight="1" x14ac:dyDescent="0.25">
      <c r="O638" s="72"/>
      <c r="P638" s="72"/>
    </row>
    <row r="639" spans="15:16" ht="15.75" customHeight="1" x14ac:dyDescent="0.25">
      <c r="O639" s="72"/>
      <c r="P639" s="72"/>
    </row>
    <row r="640" spans="15:16" ht="15.75" customHeight="1" x14ac:dyDescent="0.25">
      <c r="O640" s="72"/>
      <c r="P640" s="72"/>
    </row>
    <row r="641" spans="15:16" ht="15.75" customHeight="1" x14ac:dyDescent="0.25">
      <c r="O641" s="72"/>
      <c r="P641" s="72"/>
    </row>
    <row r="642" spans="15:16" ht="15.75" customHeight="1" x14ac:dyDescent="0.25">
      <c r="O642" s="72"/>
      <c r="P642" s="72"/>
    </row>
    <row r="643" spans="15:16" ht="15.75" customHeight="1" x14ac:dyDescent="0.25">
      <c r="O643" s="72"/>
      <c r="P643" s="72"/>
    </row>
    <row r="644" spans="15:16" ht="15.75" customHeight="1" x14ac:dyDescent="0.25">
      <c r="O644" s="72"/>
      <c r="P644" s="72"/>
    </row>
    <row r="645" spans="15:16" ht="15.75" customHeight="1" x14ac:dyDescent="0.25">
      <c r="O645" s="72"/>
      <c r="P645" s="72"/>
    </row>
    <row r="646" spans="15:16" ht="15.75" customHeight="1" x14ac:dyDescent="0.25">
      <c r="O646" s="72"/>
      <c r="P646" s="72"/>
    </row>
    <row r="647" spans="15:16" ht="15.75" customHeight="1" x14ac:dyDescent="0.25">
      <c r="O647" s="72"/>
      <c r="P647" s="72"/>
    </row>
    <row r="648" spans="15:16" ht="15.75" customHeight="1" x14ac:dyDescent="0.25">
      <c r="O648" s="72"/>
      <c r="P648" s="72"/>
    </row>
    <row r="649" spans="15:16" ht="15.75" customHeight="1" x14ac:dyDescent="0.25">
      <c r="O649" s="72"/>
      <c r="P649" s="72"/>
    </row>
    <row r="650" spans="15:16" ht="15.75" customHeight="1" x14ac:dyDescent="0.25">
      <c r="O650" s="72"/>
      <c r="P650" s="72"/>
    </row>
    <row r="651" spans="15:16" ht="15.75" customHeight="1" x14ac:dyDescent="0.25">
      <c r="O651" s="72"/>
      <c r="P651" s="72"/>
    </row>
    <row r="652" spans="15:16" ht="15.75" customHeight="1" x14ac:dyDescent="0.25">
      <c r="O652" s="72"/>
      <c r="P652" s="72"/>
    </row>
    <row r="653" spans="15:16" ht="15.75" customHeight="1" x14ac:dyDescent="0.25">
      <c r="O653" s="72"/>
      <c r="P653" s="72"/>
    </row>
    <row r="654" spans="15:16" ht="15.75" customHeight="1" x14ac:dyDescent="0.25">
      <c r="O654" s="72"/>
      <c r="P654" s="72"/>
    </row>
    <row r="655" spans="15:16" ht="15.75" customHeight="1" x14ac:dyDescent="0.25">
      <c r="O655" s="72"/>
      <c r="P655" s="72"/>
    </row>
    <row r="656" spans="15:16" ht="15.75" customHeight="1" x14ac:dyDescent="0.25">
      <c r="O656" s="72"/>
      <c r="P656" s="72"/>
    </row>
    <row r="657" spans="15:16" ht="15.75" customHeight="1" x14ac:dyDescent="0.25">
      <c r="O657" s="72"/>
      <c r="P657" s="72"/>
    </row>
    <row r="658" spans="15:16" ht="15.75" customHeight="1" x14ac:dyDescent="0.25">
      <c r="O658" s="72"/>
      <c r="P658" s="72"/>
    </row>
    <row r="659" spans="15:16" ht="15.75" customHeight="1" x14ac:dyDescent="0.25">
      <c r="O659" s="72"/>
      <c r="P659" s="72"/>
    </row>
    <row r="660" spans="15:16" ht="15.75" customHeight="1" x14ac:dyDescent="0.25">
      <c r="O660" s="72"/>
      <c r="P660" s="72"/>
    </row>
    <row r="661" spans="15:16" ht="15.75" customHeight="1" x14ac:dyDescent="0.25">
      <c r="O661" s="72"/>
      <c r="P661" s="72"/>
    </row>
    <row r="662" spans="15:16" ht="15.75" customHeight="1" x14ac:dyDescent="0.25">
      <c r="O662" s="72"/>
      <c r="P662" s="72"/>
    </row>
    <row r="663" spans="15:16" ht="15.75" customHeight="1" x14ac:dyDescent="0.25">
      <c r="O663" s="72"/>
      <c r="P663" s="72"/>
    </row>
    <row r="664" spans="15:16" ht="15.75" customHeight="1" x14ac:dyDescent="0.25">
      <c r="O664" s="72"/>
      <c r="P664" s="72"/>
    </row>
    <row r="665" spans="15:16" ht="15.75" customHeight="1" x14ac:dyDescent="0.25">
      <c r="O665" s="72"/>
      <c r="P665" s="72"/>
    </row>
    <row r="666" spans="15:16" ht="15.75" customHeight="1" x14ac:dyDescent="0.25">
      <c r="O666" s="72"/>
      <c r="P666" s="72"/>
    </row>
    <row r="667" spans="15:16" ht="15.75" customHeight="1" x14ac:dyDescent="0.25">
      <c r="O667" s="72"/>
      <c r="P667" s="72"/>
    </row>
    <row r="668" spans="15:16" ht="15.75" customHeight="1" x14ac:dyDescent="0.25">
      <c r="O668" s="72"/>
      <c r="P668" s="72"/>
    </row>
    <row r="669" spans="15:16" ht="15.75" customHeight="1" x14ac:dyDescent="0.25">
      <c r="O669" s="72"/>
      <c r="P669" s="72"/>
    </row>
    <row r="670" spans="15:16" ht="15.75" customHeight="1" x14ac:dyDescent="0.25">
      <c r="O670" s="72"/>
      <c r="P670" s="72"/>
    </row>
    <row r="671" spans="15:16" ht="15.75" customHeight="1" x14ac:dyDescent="0.25">
      <c r="O671" s="72"/>
      <c r="P671" s="72"/>
    </row>
    <row r="672" spans="15:16" ht="15.75" customHeight="1" x14ac:dyDescent="0.25">
      <c r="O672" s="72"/>
      <c r="P672" s="72"/>
    </row>
    <row r="673" spans="3:21" ht="15.75" customHeight="1" x14ac:dyDescent="0.25">
      <c r="O673" s="72"/>
      <c r="P673" s="72"/>
    </row>
    <row r="674" spans="3:21" ht="15.75" customHeight="1" x14ac:dyDescent="0.25">
      <c r="O674" s="72"/>
      <c r="P674" s="72"/>
    </row>
    <row r="675" spans="3:21" ht="15.75" customHeight="1" x14ac:dyDescent="0.25">
      <c r="O675" s="72"/>
      <c r="P675" s="72"/>
    </row>
    <row r="676" spans="3:21" ht="15.75" customHeight="1" x14ac:dyDescent="0.25">
      <c r="O676" s="72"/>
      <c r="P676" s="72"/>
    </row>
    <row r="677" spans="3:21" ht="10.5" customHeight="1" x14ac:dyDescent="0.25">
      <c r="C677" s="169"/>
      <c r="D677" s="158"/>
      <c r="E677" s="158"/>
      <c r="F677" s="158"/>
      <c r="G677" s="158"/>
      <c r="H677" s="158"/>
      <c r="I677" s="158"/>
      <c r="J677" s="158"/>
      <c r="K677" s="158"/>
      <c r="L677" s="158"/>
      <c r="M677" s="158"/>
      <c r="N677" s="158"/>
      <c r="O677" s="297"/>
      <c r="P677" s="297"/>
      <c r="Q677" s="158"/>
      <c r="R677" s="158"/>
      <c r="S677" s="158"/>
      <c r="T677" s="158"/>
      <c r="U677" s="495"/>
    </row>
    <row r="678" spans="3:21" ht="19.5" customHeight="1" x14ac:dyDescent="0.25">
      <c r="C678" s="180"/>
      <c r="D678" s="528" t="s">
        <v>33</v>
      </c>
      <c r="E678" s="529"/>
      <c r="F678" s="529"/>
      <c r="G678" s="530"/>
      <c r="H678" s="496"/>
      <c r="I678" s="497"/>
      <c r="J678" s="162"/>
      <c r="K678" s="184"/>
      <c r="L678" s="184"/>
      <c r="M678" s="184"/>
      <c r="N678" s="172"/>
      <c r="O678" s="172"/>
      <c r="P678" s="172"/>
      <c r="Q678" s="172"/>
      <c r="R678" s="172"/>
      <c r="S678" s="172"/>
      <c r="T678" s="62"/>
      <c r="U678" s="495"/>
    </row>
    <row r="679" spans="3:21" ht="3.75" customHeight="1" x14ac:dyDescent="0.25">
      <c r="C679" s="180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291"/>
      <c r="P679" s="291"/>
      <c r="Q679" s="62"/>
      <c r="R679" s="62"/>
      <c r="S679" s="62"/>
      <c r="T679" s="62"/>
      <c r="U679" s="495"/>
    </row>
    <row r="680" spans="3:21" ht="20.25" customHeight="1" x14ac:dyDescent="0.25">
      <c r="C680" s="180"/>
      <c r="D680" s="165" t="s">
        <v>207</v>
      </c>
      <c r="E680" s="62"/>
      <c r="F680" s="164"/>
      <c r="G680" s="62"/>
      <c r="H680" s="62"/>
      <c r="I680" s="62"/>
      <c r="J680" s="62"/>
      <c r="K680" s="62"/>
      <c r="L680" s="62"/>
      <c r="M680" s="62"/>
      <c r="N680" s="62"/>
      <c r="O680" s="291"/>
      <c r="P680" s="291"/>
      <c r="Q680" s="62"/>
      <c r="R680" s="62"/>
      <c r="S680" s="62"/>
      <c r="T680" s="62"/>
      <c r="U680" s="495"/>
    </row>
    <row r="681" spans="3:21" ht="15" customHeight="1" x14ac:dyDescent="0.25">
      <c r="C681" s="180"/>
      <c r="D681" s="167"/>
      <c r="E681" s="167"/>
      <c r="F681" s="167"/>
      <c r="G681" s="179"/>
      <c r="H681" s="62"/>
      <c r="I681" s="62"/>
      <c r="J681" s="166"/>
      <c r="K681" s="166"/>
      <c r="L681" s="166"/>
      <c r="M681" s="166"/>
      <c r="N681" s="166"/>
      <c r="O681" s="166"/>
      <c r="P681" s="166"/>
      <c r="Q681" s="62"/>
      <c r="R681" s="62"/>
      <c r="S681" s="62"/>
      <c r="T681" s="62"/>
      <c r="U681" s="495"/>
    </row>
    <row r="682" spans="3:21" ht="15" customHeight="1" x14ac:dyDescent="0.25">
      <c r="C682" s="180"/>
      <c r="D682" s="167" t="s">
        <v>208</v>
      </c>
      <c r="E682" s="167"/>
      <c r="F682" s="178"/>
      <c r="G682" s="179"/>
      <c r="H682" s="62"/>
      <c r="I682" s="62"/>
      <c r="J682" s="166"/>
      <c r="K682" s="166"/>
      <c r="L682" s="166"/>
      <c r="M682" s="166"/>
      <c r="N682" s="166"/>
      <c r="O682" s="166"/>
      <c r="P682" s="166"/>
      <c r="Q682" s="62"/>
      <c r="R682" s="62"/>
      <c r="S682" s="62"/>
      <c r="T682" s="62"/>
      <c r="U682" s="495"/>
    </row>
    <row r="683" spans="3:21" ht="15" customHeight="1" x14ac:dyDescent="0.25">
      <c r="C683" s="180"/>
      <c r="D683" s="167" t="s">
        <v>209</v>
      </c>
      <c r="E683" s="167"/>
      <c r="F683" s="298"/>
      <c r="G683" s="179"/>
      <c r="H683" s="62"/>
      <c r="I683" s="62"/>
      <c r="J683" s="166"/>
      <c r="K683" s="166"/>
      <c r="L683" s="166"/>
      <c r="M683" s="166"/>
      <c r="N683" s="166"/>
      <c r="O683" s="166"/>
      <c r="P683" s="166"/>
      <c r="Q683" s="62"/>
      <c r="R683" s="62"/>
      <c r="S683" s="62"/>
      <c r="T683" s="62"/>
      <c r="U683" s="495"/>
    </row>
    <row r="684" spans="3:21" ht="15" customHeight="1" x14ac:dyDescent="0.25">
      <c r="C684" s="180"/>
      <c r="D684" s="167" t="s">
        <v>210</v>
      </c>
      <c r="E684" s="167"/>
      <c r="F684" s="298"/>
      <c r="G684" s="179"/>
      <c r="H684" s="62"/>
      <c r="I684" s="62"/>
      <c r="J684" s="166"/>
      <c r="K684" s="166"/>
      <c r="L684" s="166"/>
      <c r="M684" s="166"/>
      <c r="N684" s="166"/>
      <c r="O684" s="166"/>
      <c r="P684" s="166"/>
      <c r="Q684" s="62"/>
      <c r="R684" s="62"/>
      <c r="S684" s="62"/>
      <c r="T684" s="62"/>
      <c r="U684" s="495"/>
    </row>
    <row r="685" spans="3:21" ht="15" customHeight="1" x14ac:dyDescent="0.25">
      <c r="C685" s="180"/>
      <c r="D685" s="167"/>
      <c r="E685" s="167"/>
      <c r="F685" s="300"/>
      <c r="G685" s="179"/>
      <c r="H685" s="62"/>
      <c r="I685" s="62"/>
      <c r="J685" s="166"/>
      <c r="K685" s="166"/>
      <c r="L685" s="166"/>
      <c r="M685" s="166"/>
      <c r="N685" s="166"/>
      <c r="O685" s="166"/>
      <c r="P685" s="166"/>
      <c r="Q685" s="62"/>
      <c r="R685" s="62"/>
      <c r="S685" s="62"/>
      <c r="T685" s="62"/>
      <c r="U685" s="495"/>
    </row>
    <row r="686" spans="3:21" ht="15" customHeight="1" x14ac:dyDescent="0.25">
      <c r="C686" s="180"/>
      <c r="D686" s="167" t="s">
        <v>211</v>
      </c>
      <c r="E686" s="167"/>
      <c r="F686" s="168"/>
      <c r="G686" s="179"/>
      <c r="H686" s="62"/>
      <c r="I686" s="62"/>
      <c r="J686" s="166"/>
      <c r="K686" s="166"/>
      <c r="L686" s="166"/>
      <c r="M686" s="166"/>
      <c r="N686" s="166"/>
      <c r="O686" s="166"/>
      <c r="P686" s="166"/>
      <c r="Q686" s="62"/>
      <c r="R686" s="62"/>
      <c r="S686" s="62"/>
      <c r="T686" s="62"/>
      <c r="U686" s="495"/>
    </row>
    <row r="687" spans="3:21" ht="15" customHeight="1" x14ac:dyDescent="0.25">
      <c r="C687" s="180"/>
      <c r="D687" s="167" t="s">
        <v>212</v>
      </c>
      <c r="E687" s="167"/>
      <c r="F687" s="300"/>
      <c r="G687" s="179"/>
      <c r="H687" s="62"/>
      <c r="I687" s="62"/>
      <c r="J687" s="166"/>
      <c r="K687" s="166"/>
      <c r="L687" s="166"/>
      <c r="M687" s="166"/>
      <c r="N687" s="166"/>
      <c r="O687" s="166"/>
      <c r="P687" s="166"/>
      <c r="Q687" s="62"/>
      <c r="R687" s="62"/>
      <c r="S687" s="62"/>
      <c r="T687" s="62"/>
      <c r="U687" s="495"/>
    </row>
    <row r="688" spans="3:21" ht="15" customHeight="1" x14ac:dyDescent="0.25">
      <c r="C688" s="180"/>
      <c r="D688" s="167" t="s">
        <v>213</v>
      </c>
      <c r="E688" s="167"/>
      <c r="F688" s="300"/>
      <c r="G688" s="179"/>
      <c r="H688" s="62"/>
      <c r="I688" s="62"/>
      <c r="J688" s="166"/>
      <c r="K688" s="166"/>
      <c r="L688" s="166"/>
      <c r="M688" s="166"/>
      <c r="N688" s="166"/>
      <c r="O688" s="166"/>
      <c r="P688" s="166"/>
      <c r="Q688" s="62"/>
      <c r="R688" s="62"/>
      <c r="S688" s="62"/>
      <c r="T688" s="62"/>
      <c r="U688" s="495"/>
    </row>
    <row r="689" spans="3:21" ht="15" customHeight="1" x14ac:dyDescent="0.25">
      <c r="C689" s="180"/>
      <c r="D689" s="167"/>
      <c r="E689" s="167"/>
      <c r="F689" s="300"/>
      <c r="G689" s="179"/>
      <c r="H689" s="62"/>
      <c r="I689" s="62"/>
      <c r="J689" s="166"/>
      <c r="K689" s="166"/>
      <c r="L689" s="166"/>
      <c r="M689" s="166"/>
      <c r="N689" s="166"/>
      <c r="O689" s="166"/>
      <c r="P689" s="166"/>
      <c r="Q689" s="62"/>
      <c r="R689" s="62"/>
      <c r="S689" s="62"/>
      <c r="T689" s="62"/>
      <c r="U689" s="495"/>
    </row>
    <row r="690" spans="3:21" ht="15" customHeight="1" x14ac:dyDescent="0.25">
      <c r="C690" s="309"/>
      <c r="D690" s="310"/>
      <c r="E690" s="310"/>
      <c r="F690" s="310"/>
      <c r="G690" s="310"/>
      <c r="H690" s="309"/>
      <c r="I690" s="309"/>
      <c r="J690" s="309"/>
      <c r="K690" s="309"/>
      <c r="L690" s="309"/>
      <c r="M690" s="309"/>
      <c r="N690" s="309"/>
      <c r="O690" s="311"/>
      <c r="P690" s="311"/>
      <c r="Q690" s="309"/>
      <c r="R690" s="309"/>
      <c r="S690" s="309"/>
      <c r="T690" s="309"/>
    </row>
    <row r="691" spans="3:21" ht="15" customHeight="1" x14ac:dyDescent="0.25">
      <c r="D691" s="31"/>
      <c r="E691" s="31"/>
      <c r="F691" s="498"/>
      <c r="G691" s="31"/>
      <c r="O691" s="72"/>
      <c r="P691" s="72"/>
    </row>
    <row r="692" spans="3:21" ht="15" customHeight="1" x14ac:dyDescent="0.25">
      <c r="D692" s="31"/>
      <c r="E692" s="31"/>
      <c r="F692" s="31"/>
      <c r="G692" s="31"/>
      <c r="O692" s="72"/>
      <c r="P692" s="72"/>
    </row>
    <row r="693" spans="3:21" ht="15" customHeight="1" x14ac:dyDescent="0.25">
      <c r="D693" s="31"/>
      <c r="E693" s="31"/>
      <c r="F693" s="31"/>
      <c r="G693" s="31"/>
      <c r="O693" s="72"/>
      <c r="P693" s="72"/>
    </row>
    <row r="694" spans="3:21" ht="15" customHeight="1" x14ac:dyDescent="0.25">
      <c r="D694" s="31"/>
      <c r="E694" s="31"/>
      <c r="F694" s="31"/>
      <c r="G694" s="31"/>
      <c r="O694" s="72"/>
      <c r="P694" s="72"/>
    </row>
    <row r="695" spans="3:21" ht="15" customHeight="1" x14ac:dyDescent="0.25">
      <c r="D695" s="31"/>
      <c r="E695" s="31"/>
      <c r="F695" s="31"/>
      <c r="G695" s="31"/>
      <c r="O695" s="72"/>
      <c r="P695" s="72"/>
    </row>
    <row r="696" spans="3:21" ht="15" customHeight="1" x14ac:dyDescent="0.25">
      <c r="D696" s="31"/>
      <c r="E696" s="31"/>
      <c r="F696" s="31"/>
      <c r="G696" s="31"/>
      <c r="O696" s="72"/>
      <c r="P696" s="72"/>
    </row>
    <row r="697" spans="3:21" ht="15" customHeight="1" x14ac:dyDescent="0.25">
      <c r="D697" s="31"/>
      <c r="E697" s="31"/>
      <c r="F697" s="31"/>
      <c r="G697" s="31"/>
      <c r="O697" s="72"/>
      <c r="P697" s="72"/>
    </row>
    <row r="698" spans="3:21" ht="15" customHeight="1" x14ac:dyDescent="0.25">
      <c r="D698" s="31"/>
      <c r="E698" s="31"/>
      <c r="F698" s="31"/>
      <c r="G698" s="31"/>
      <c r="O698" s="72"/>
      <c r="P698" s="72"/>
    </row>
    <row r="699" spans="3:21" ht="15" customHeight="1" x14ac:dyDescent="0.25">
      <c r="D699" s="31"/>
      <c r="E699" s="31"/>
      <c r="F699" s="31"/>
      <c r="G699" s="31"/>
      <c r="O699" s="72"/>
      <c r="P699" s="72"/>
    </row>
    <row r="700" spans="3:21" ht="15" customHeight="1" x14ac:dyDescent="0.25">
      <c r="D700" s="31"/>
      <c r="E700" s="31"/>
      <c r="F700" s="31"/>
      <c r="G700" s="31"/>
      <c r="O700" s="72"/>
      <c r="P700" s="72"/>
    </row>
    <row r="701" spans="3:21" ht="15" customHeight="1" x14ac:dyDescent="0.25">
      <c r="D701" s="31"/>
      <c r="E701" s="31"/>
      <c r="F701" s="31"/>
      <c r="G701" s="31"/>
      <c r="O701" s="72"/>
      <c r="P701" s="72"/>
    </row>
    <row r="702" spans="3:21" ht="15" customHeight="1" x14ac:dyDescent="0.25">
      <c r="D702" s="31"/>
      <c r="E702" s="31"/>
      <c r="F702" s="31"/>
      <c r="G702" s="31"/>
      <c r="O702" s="72"/>
      <c r="P702" s="72"/>
    </row>
    <row r="703" spans="3:21" ht="15" customHeight="1" x14ac:dyDescent="0.25">
      <c r="D703" s="31"/>
      <c r="E703" s="31"/>
      <c r="F703" s="31"/>
      <c r="G703" s="31"/>
      <c r="O703" s="72"/>
      <c r="P703" s="72"/>
    </row>
    <row r="704" spans="3:21" ht="15" customHeight="1" x14ac:dyDescent="0.25">
      <c r="D704" s="31"/>
      <c r="E704" s="31"/>
      <c r="F704" s="31"/>
      <c r="G704" s="31"/>
      <c r="O704" s="72"/>
      <c r="P704" s="72"/>
    </row>
    <row r="705" spans="5:16" ht="15" customHeight="1" x14ac:dyDescent="0.25">
      <c r="E705" s="31"/>
      <c r="F705" s="31"/>
      <c r="G705" s="31"/>
      <c r="O705" s="72"/>
      <c r="P705" s="72"/>
    </row>
    <row r="706" spans="5:16" ht="7.5" customHeight="1" x14ac:dyDescent="0.25">
      <c r="F706" s="31"/>
      <c r="O706" s="72"/>
      <c r="P706" s="72"/>
    </row>
    <row r="707" spans="5:16" ht="15.75" customHeight="1" x14ac:dyDescent="0.25">
      <c r="F707" s="312"/>
      <c r="O707" s="72"/>
      <c r="P707" s="72"/>
    </row>
    <row r="708" spans="5:16" ht="15.75" customHeight="1" x14ac:dyDescent="0.25">
      <c r="F708" s="313"/>
      <c r="O708" s="72"/>
      <c r="P708" s="72"/>
    </row>
    <row r="709" spans="5:16" ht="3" customHeight="1" x14ac:dyDescent="0.25">
      <c r="F709" s="31"/>
      <c r="O709" s="72"/>
      <c r="P709" s="72"/>
    </row>
    <row r="710" spans="5:16" ht="12" customHeight="1" x14ac:dyDescent="0.25">
      <c r="F710" s="313"/>
      <c r="O710" s="72"/>
      <c r="P710" s="72"/>
    </row>
    <row r="711" spans="5:16" ht="3.75" customHeight="1" x14ac:dyDescent="0.25">
      <c r="F711" s="1"/>
      <c r="O711" s="72"/>
      <c r="P711" s="72"/>
    </row>
    <row r="712" spans="5:16" ht="12" customHeight="1" x14ac:dyDescent="0.25">
      <c r="F712" s="313"/>
      <c r="O712" s="72"/>
      <c r="P712" s="72"/>
    </row>
    <row r="713" spans="5:16" ht="3" customHeight="1" x14ac:dyDescent="0.25">
      <c r="F713" s="1"/>
      <c r="O713" s="72"/>
      <c r="P713" s="72"/>
    </row>
    <row r="714" spans="5:16" ht="12" customHeight="1" x14ac:dyDescent="0.25">
      <c r="F714" s="313"/>
      <c r="O714" s="72"/>
      <c r="P714" s="72"/>
    </row>
    <row r="715" spans="5:16" ht="15.75" customHeight="1" x14ac:dyDescent="0.25">
      <c r="F715" s="31"/>
      <c r="O715" s="72"/>
      <c r="P715" s="72"/>
    </row>
    <row r="716" spans="5:16" ht="15.75" customHeight="1" x14ac:dyDescent="0.25">
      <c r="F716" s="312"/>
      <c r="O716" s="72"/>
      <c r="P716" s="72"/>
    </row>
    <row r="717" spans="5:16" ht="15.75" customHeight="1" x14ac:dyDescent="0.25">
      <c r="F717" s="31"/>
      <c r="O717" s="72"/>
      <c r="P717" s="72"/>
    </row>
    <row r="718" spans="5:16" ht="19.5" customHeight="1" x14ac:dyDescent="0.25">
      <c r="F718" s="565"/>
      <c r="G718" s="538"/>
      <c r="J718" s="314"/>
      <c r="K718" s="315"/>
      <c r="L718" s="315"/>
      <c r="M718" s="315"/>
    </row>
    <row r="719" spans="5:16" ht="8.25" customHeight="1" x14ac:dyDescent="0.25">
      <c r="F719" s="31"/>
      <c r="O719" s="72"/>
      <c r="P719" s="72"/>
    </row>
    <row r="720" spans="5:16" ht="15.75" customHeight="1" x14ac:dyDescent="0.25">
      <c r="F720" s="312"/>
      <c r="O720" s="72"/>
      <c r="P720" s="72"/>
    </row>
    <row r="721" spans="6:16" ht="15.75" customHeight="1" x14ac:dyDescent="0.25">
      <c r="F721" s="31"/>
      <c r="O721" s="72"/>
      <c r="P721" s="72"/>
    </row>
    <row r="722" spans="6:16" ht="15.75" customHeight="1" x14ac:dyDescent="0.25">
      <c r="F722" s="31"/>
      <c r="O722" s="72"/>
      <c r="P722" s="72"/>
    </row>
    <row r="723" spans="6:16" ht="15.75" customHeight="1" x14ac:dyDescent="0.25">
      <c r="F723" s="31"/>
      <c r="O723" s="72"/>
      <c r="P723" s="72"/>
    </row>
    <row r="724" spans="6:16" ht="15.75" customHeight="1" x14ac:dyDescent="0.25">
      <c r="F724" s="31"/>
      <c r="O724" s="72"/>
      <c r="P724" s="72"/>
    </row>
    <row r="725" spans="6:16" ht="7.5" customHeight="1" x14ac:dyDescent="0.25">
      <c r="F725" s="31"/>
      <c r="O725" s="72"/>
      <c r="P725" s="72"/>
    </row>
    <row r="726" spans="6:16" ht="15.75" customHeight="1" x14ac:dyDescent="0.25">
      <c r="F726" s="312"/>
      <c r="O726" s="72"/>
      <c r="P726" s="72"/>
    </row>
    <row r="727" spans="6:16" ht="12.75" customHeight="1" x14ac:dyDescent="0.25">
      <c r="F727" s="31"/>
      <c r="O727" s="72"/>
      <c r="P727" s="72"/>
    </row>
    <row r="728" spans="6:16" ht="8.25" customHeight="1" x14ac:dyDescent="0.25">
      <c r="F728" s="31"/>
      <c r="O728" s="72"/>
      <c r="P728" s="72"/>
    </row>
    <row r="729" spans="6:16" ht="15.75" customHeight="1" x14ac:dyDescent="0.25">
      <c r="F729" s="312"/>
      <c r="O729" s="72"/>
      <c r="P729" s="72"/>
    </row>
    <row r="730" spans="6:16" ht="15.75" customHeight="1" x14ac:dyDescent="0.25">
      <c r="F730" s="31"/>
      <c r="O730" s="72"/>
      <c r="P730" s="72"/>
    </row>
    <row r="731" spans="6:16" ht="15.75" customHeight="1" x14ac:dyDescent="0.25">
      <c r="F731" s="31"/>
      <c r="O731" s="72"/>
      <c r="P731" s="72"/>
    </row>
    <row r="732" spans="6:16" ht="12.75" customHeight="1" x14ac:dyDescent="0.25">
      <c r="F732" s="31"/>
      <c r="O732" s="72"/>
      <c r="P732" s="72"/>
    </row>
    <row r="733" spans="6:16" ht="22.5" customHeight="1" x14ac:dyDescent="0.25">
      <c r="F733" s="316"/>
      <c r="O733" s="72"/>
      <c r="P733" s="72"/>
    </row>
    <row r="734" spans="6:16" ht="15.75" customHeight="1" x14ac:dyDescent="0.25">
      <c r="F734" s="31"/>
      <c r="O734" s="72"/>
      <c r="P734" s="72"/>
    </row>
    <row r="735" spans="6:16" ht="18" customHeight="1" x14ac:dyDescent="0.25">
      <c r="O735" s="72"/>
      <c r="P735" s="72"/>
    </row>
    <row r="736" spans="6:16" ht="15.75" customHeight="1" x14ac:dyDescent="0.25">
      <c r="O736" s="72"/>
      <c r="P736" s="72"/>
    </row>
    <row r="737" spans="15:16" ht="15.75" customHeight="1" x14ac:dyDescent="0.25">
      <c r="O737" s="72"/>
      <c r="P737" s="72"/>
    </row>
    <row r="738" spans="15:16" ht="15.75" customHeight="1" x14ac:dyDescent="0.25">
      <c r="O738" s="72"/>
      <c r="P738" s="72"/>
    </row>
    <row r="739" spans="15:16" ht="15.75" customHeight="1" x14ac:dyDescent="0.25">
      <c r="O739" s="72"/>
      <c r="P739" s="72"/>
    </row>
    <row r="740" spans="15:16" ht="15.75" customHeight="1" x14ac:dyDescent="0.25">
      <c r="O740" s="72"/>
      <c r="P740" s="72"/>
    </row>
    <row r="741" spans="15:16" ht="15.75" customHeight="1" x14ac:dyDescent="0.25">
      <c r="O741" s="72"/>
      <c r="P741" s="72"/>
    </row>
    <row r="742" spans="15:16" ht="15.75" customHeight="1" x14ac:dyDescent="0.25">
      <c r="O742" s="72"/>
      <c r="P742" s="72"/>
    </row>
    <row r="743" spans="15:16" ht="15.75" customHeight="1" x14ac:dyDescent="0.25">
      <c r="O743" s="72"/>
      <c r="P743" s="72"/>
    </row>
    <row r="744" spans="15:16" ht="15.75" customHeight="1" x14ac:dyDescent="0.25">
      <c r="O744" s="72"/>
      <c r="P744" s="72"/>
    </row>
    <row r="745" spans="15:16" ht="15.75" customHeight="1" x14ac:dyDescent="0.25">
      <c r="O745" s="72"/>
      <c r="P745" s="72"/>
    </row>
    <row r="746" spans="15:16" ht="15.75" customHeight="1" x14ac:dyDescent="0.25">
      <c r="O746" s="72"/>
      <c r="P746" s="72"/>
    </row>
    <row r="747" spans="15:16" ht="15.75" customHeight="1" x14ac:dyDescent="0.25">
      <c r="O747" s="72"/>
      <c r="P747" s="72"/>
    </row>
    <row r="748" spans="15:16" ht="15.75" customHeight="1" x14ac:dyDescent="0.25">
      <c r="O748" s="72"/>
      <c r="P748" s="72"/>
    </row>
    <row r="749" spans="15:16" ht="15.75" customHeight="1" x14ac:dyDescent="0.25">
      <c r="O749" s="72"/>
      <c r="P749" s="72"/>
    </row>
    <row r="750" spans="15:16" ht="15.75" customHeight="1" x14ac:dyDescent="0.25">
      <c r="O750" s="72"/>
      <c r="P750" s="72"/>
    </row>
    <row r="751" spans="15:16" ht="15.75" customHeight="1" x14ac:dyDescent="0.25">
      <c r="O751" s="72"/>
      <c r="P751" s="72"/>
    </row>
    <row r="752" spans="15:16" ht="15.75" customHeight="1" x14ac:dyDescent="0.25">
      <c r="O752" s="72"/>
      <c r="P752" s="72"/>
    </row>
    <row r="753" spans="15:16" ht="15.75" customHeight="1" x14ac:dyDescent="0.25">
      <c r="O753" s="72"/>
      <c r="P753" s="72"/>
    </row>
    <row r="754" spans="15:16" ht="15.75" customHeight="1" x14ac:dyDescent="0.25">
      <c r="O754" s="72"/>
      <c r="P754" s="72"/>
    </row>
    <row r="755" spans="15:16" ht="15.75" customHeight="1" x14ac:dyDescent="0.25">
      <c r="O755" s="72"/>
      <c r="P755" s="72"/>
    </row>
    <row r="756" spans="15:16" ht="15.75" customHeight="1" x14ac:dyDescent="0.25">
      <c r="O756" s="72"/>
      <c r="P756" s="72"/>
    </row>
    <row r="757" spans="15:16" ht="15.75" customHeight="1" x14ac:dyDescent="0.25">
      <c r="O757" s="72"/>
      <c r="P757" s="72"/>
    </row>
    <row r="758" spans="15:16" ht="15.75" customHeight="1" x14ac:dyDescent="0.25">
      <c r="O758" s="72"/>
      <c r="P758" s="72"/>
    </row>
    <row r="759" spans="15:16" ht="15.75" customHeight="1" x14ac:dyDescent="0.25">
      <c r="O759" s="72"/>
      <c r="P759" s="72"/>
    </row>
    <row r="760" spans="15:16" ht="15.75" customHeight="1" x14ac:dyDescent="0.25">
      <c r="O760" s="72"/>
      <c r="P760" s="72"/>
    </row>
    <row r="761" spans="15:16" ht="15.75" customHeight="1" x14ac:dyDescent="0.25">
      <c r="O761" s="72"/>
      <c r="P761" s="72"/>
    </row>
    <row r="762" spans="15:16" ht="15.75" customHeight="1" x14ac:dyDescent="0.25">
      <c r="O762" s="72"/>
      <c r="P762" s="72"/>
    </row>
    <row r="763" spans="15:16" ht="15.75" customHeight="1" x14ac:dyDescent="0.25">
      <c r="O763" s="72"/>
      <c r="P763" s="72"/>
    </row>
    <row r="764" spans="15:16" ht="15.75" customHeight="1" x14ac:dyDescent="0.25">
      <c r="O764" s="72"/>
      <c r="P764" s="72"/>
    </row>
    <row r="765" spans="15:16" ht="15.75" customHeight="1" x14ac:dyDescent="0.25">
      <c r="O765" s="72"/>
      <c r="P765" s="72"/>
    </row>
    <row r="766" spans="15:16" ht="15.75" customHeight="1" x14ac:dyDescent="0.25">
      <c r="O766" s="72"/>
      <c r="P766" s="72"/>
    </row>
    <row r="767" spans="15:16" ht="15.75" customHeight="1" x14ac:dyDescent="0.25">
      <c r="O767" s="72"/>
      <c r="P767" s="72"/>
    </row>
    <row r="768" spans="15:16" ht="15.75" customHeight="1" x14ac:dyDescent="0.25">
      <c r="O768" s="72"/>
      <c r="P768" s="72"/>
    </row>
    <row r="769" spans="15:16" ht="15.75" customHeight="1" x14ac:dyDescent="0.25">
      <c r="O769" s="72"/>
      <c r="P769" s="72"/>
    </row>
    <row r="770" spans="15:16" ht="15.75" customHeight="1" x14ac:dyDescent="0.25">
      <c r="O770" s="72"/>
      <c r="P770" s="72"/>
    </row>
    <row r="771" spans="15:16" ht="15.75" customHeight="1" x14ac:dyDescent="0.25">
      <c r="O771" s="72"/>
      <c r="P771" s="72"/>
    </row>
  </sheetData>
  <mergeCells count="40">
    <mergeCell ref="M510:N510"/>
    <mergeCell ref="J512:N512"/>
    <mergeCell ref="J513:N513"/>
    <mergeCell ref="I2:Q2"/>
    <mergeCell ref="F4:G4"/>
    <mergeCell ref="I4:K4"/>
    <mergeCell ref="M4:O4"/>
    <mergeCell ref="Q4:S4"/>
    <mergeCell ref="I13:K13"/>
    <mergeCell ref="M13:O13"/>
    <mergeCell ref="Q13:S13"/>
    <mergeCell ref="F13:G13"/>
    <mergeCell ref="I6:K6"/>
    <mergeCell ref="M6:O6"/>
    <mergeCell ref="J509:K509"/>
    <mergeCell ref="M509:N509"/>
    <mergeCell ref="J510:K510"/>
    <mergeCell ref="Q6:S6"/>
    <mergeCell ref="Q7:S7"/>
    <mergeCell ref="I10:K10"/>
    <mergeCell ref="I12:K12"/>
    <mergeCell ref="M12:O12"/>
    <mergeCell ref="Q12:S12"/>
    <mergeCell ref="I7:K7"/>
    <mergeCell ref="M7:O7"/>
    <mergeCell ref="I9:K9"/>
    <mergeCell ref="M9:O9"/>
    <mergeCell ref="Q9:S9"/>
    <mergeCell ref="M10:O10"/>
    <mergeCell ref="Q10:S10"/>
    <mergeCell ref="D678:G678"/>
    <mergeCell ref="F718:G718"/>
    <mergeCell ref="F6:G6"/>
    <mergeCell ref="F7:G7"/>
    <mergeCell ref="D9:D10"/>
    <mergeCell ref="F9:G9"/>
    <mergeCell ref="F10:G10"/>
    <mergeCell ref="D12:D13"/>
    <mergeCell ref="F12:G12"/>
    <mergeCell ref="D6:D7"/>
  </mergeCells>
  <conditionalFormatting sqref="J8 N8 J11 N11 J14:J42 N14:N505 J46:J505 Y301:Y303">
    <cfRule type="expression" dxfId="0" priority="3">
      <formula>I8&lt;0</formula>
    </cfRule>
  </conditionalFormatting>
  <printOptions horizontalCentered="1" verticalCentered="1"/>
  <pageMargins left="0.70866141732283472" right="0.70866141732283472" top="0.74803149606299213" bottom="0.74803149606299213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12</vt:i4>
      </vt:variant>
    </vt:vector>
  </HeadingPairs>
  <TitlesOfParts>
    <vt:vector size="18" baseType="lpstr">
      <vt:lpstr>i</vt:lpstr>
      <vt:lpstr>DATOS</vt:lpstr>
      <vt:lpstr>Promedio</vt:lpstr>
      <vt:lpstr>PEPS</vt:lpstr>
      <vt:lpstr>UEPS</vt:lpstr>
      <vt:lpstr>Comparación</vt:lpstr>
      <vt:lpstr>arribaCOMPARACIÓN</vt:lpstr>
      <vt:lpstr>arribaCONFIG</vt:lpstr>
      <vt:lpstr>arribaPEPS</vt:lpstr>
      <vt:lpstr>arribaPROMEDIO</vt:lpstr>
      <vt:lpstr>arribaUEPS</vt:lpstr>
      <vt:lpstr>infoCO</vt:lpstr>
      <vt:lpstr>infoCOMPARACION</vt:lpstr>
      <vt:lpstr>infoPEPS</vt:lpstr>
      <vt:lpstr>InfoPROMEDIO</vt:lpstr>
      <vt:lpstr>infotutti</vt:lpstr>
      <vt:lpstr>infoUEPS</vt:lpstr>
      <vt:lpstr>ingoGRL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modified xsi:type="dcterms:W3CDTF">2025-10-12T13:29:02Z</dcterms:modified>
</cp:coreProperties>
</file>